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89" activeTab="0"/>
  </bookViews>
  <sheets>
    <sheet name="マニュアル" sheetId="1" r:id="rId1"/>
    <sheet name="基礎データ" sheetId="2" r:id="rId2"/>
    <sheet name="プログラム掲載用紙" sheetId="3" r:id="rId3"/>
    <sheet name="地区予選最終エントリー用紙" sheetId="4" r:id="rId4"/>
    <sheet name="構成メンバー表" sheetId="5" r:id="rId5"/>
    <sheet name="高体連用最終エントリー用紙" sheetId="6" r:id="rId6"/>
  </sheets>
  <externalReferences>
    <externalReference r:id="rId9"/>
  </externalReferences>
  <definedNames>
    <definedName name="_xlnm.Print_Area" localSheetId="2">'プログラム掲載用紙'!$A$1:$F$30</definedName>
    <definedName name="_xlnm.Print_Area" localSheetId="0">'マニュアル'!$A$1:$B$41</definedName>
    <definedName name="_xlnm.Print_Area" localSheetId="4">'構成メンバー表'!$A$1:$BS$58</definedName>
    <definedName name="_xlnm.Print_Area" localSheetId="5">'高体連用最終エントリー用紙'!$A$1:$AO$47</definedName>
    <definedName name="_xlnm.Print_Area" localSheetId="3">'地区予選最終エントリー用紙'!$A$1:$T$44</definedName>
    <definedName name="審判">#REF!</definedName>
  </definedNames>
  <calcPr fullCalcOnLoad="1"/>
</workbook>
</file>

<file path=xl/comments2.xml><?xml version="1.0" encoding="utf-8"?>
<comments xmlns="http://schemas.openxmlformats.org/spreadsheetml/2006/main">
  <authors>
    <author>山田通孝</author>
  </authors>
  <commentList>
    <comment ref="C27" authorId="0">
      <text>
        <r>
          <rPr>
            <b/>
            <sz val="14"/>
            <rFont val="HG丸ｺﾞｼｯｸM-PRO"/>
            <family val="3"/>
          </rPr>
          <t>この色の枠にデータを入力して下さい。
姓・名とも３文字まで対応しています。
姓や名が４文字以上になる場合は「本物」の下のレイアウトが変になりますので、その部分に直接入力して下さい。</t>
        </r>
      </text>
    </comment>
  </commentList>
</comments>
</file>

<file path=xl/comments3.xml><?xml version="1.0" encoding="utf-8"?>
<comments xmlns="http://schemas.openxmlformats.org/spreadsheetml/2006/main">
  <authors>
    <author>山田通孝</author>
  </authors>
  <commentList>
    <comment ref="A29" authorId="0">
      <text>
        <r>
          <rPr>
            <b/>
            <sz val="12"/>
            <rFont val="HG丸ｺﾞｼｯｸM-PRO"/>
            <family val="3"/>
          </rPr>
          <t>手渡しの場合、署名は直筆でお願いします</t>
        </r>
      </text>
    </comment>
    <comment ref="G11" authorId="0">
      <text>
        <r>
          <rPr>
            <b/>
            <sz val="12"/>
            <rFont val="ＭＳ ゴシック"/>
            <family val="3"/>
          </rPr>
          <t>キャプテンの番号にドラッグ＆ドロップして下さい。</t>
        </r>
      </text>
    </comment>
  </commentList>
</comments>
</file>

<file path=xl/comments5.xml><?xml version="1.0" encoding="utf-8"?>
<comments xmlns="http://schemas.openxmlformats.org/spreadsheetml/2006/main">
  <authors>
    <author>mitti</author>
  </authors>
  <commentList>
    <comment ref="A10" authorId="0">
      <text>
        <r>
          <rPr>
            <b/>
            <sz val="12"/>
            <rFont val="ＭＳ Ｐゴシック"/>
            <family val="3"/>
          </rPr>
          <t>競技者番号を記入すると、氏名が表示されます。</t>
        </r>
      </text>
    </comment>
    <comment ref="BB45" authorId="0">
      <text>
        <r>
          <rPr>
            <b/>
            <sz val="12"/>
            <rFont val="ＭＳ Ｐゴシック"/>
            <family val="3"/>
          </rPr>
          <t>監督・キャプテンの署名は直筆で！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山田通孝</author>
  </authors>
  <commentList>
    <comment ref="F5" authorId="0">
      <text>
        <r>
          <rPr>
            <sz val="12"/>
            <rFont val="ＭＳ Ｐゴシック"/>
            <family val="3"/>
          </rPr>
          <t>こちら側は変更して外れるスタッフ・競技者名を直接入力してください。</t>
        </r>
      </text>
    </comment>
  </commentList>
</comments>
</file>

<file path=xl/sharedStrings.xml><?xml version="1.0" encoding="utf-8"?>
<sst xmlns="http://schemas.openxmlformats.org/spreadsheetml/2006/main" count="140" uniqueCount="84">
  <si>
    <t>リベロ選手</t>
  </si>
  <si>
    <t>・不足分はコピーして下さい。</t>
  </si>
  <si>
    <t>・提出された構成メンバー表はそのまま記録用紙に貼り付けるので、拡大縮小等はしないこと。</t>
  </si>
  <si>
    <t>まず、基礎データに情報を入力して下さい。</t>
  </si>
  <si>
    <t>構成メンバー表は番号を打ち込むと名前を拾ってくるように作ってあります。</t>
  </si>
  <si>
    <t>各用紙の名前は必ず確認して下さい。</t>
  </si>
  <si>
    <t>もし名前等におかしいところがあれば、その枠に直接打ち込んで下さい。</t>
  </si>
  <si>
    <t>学校名</t>
  </si>
  <si>
    <t>姓</t>
  </si>
  <si>
    <t>名</t>
  </si>
  <si>
    <t>姓＋名</t>
  </si>
  <si>
    <t>文字数</t>
  </si>
  <si>
    <t>空白位置</t>
  </si>
  <si>
    <t>名前数</t>
  </si>
  <si>
    <t>苗字数</t>
  </si>
  <si>
    <t>本物</t>
  </si>
  <si>
    <t>監督</t>
  </si>
  <si>
    <t>主将</t>
  </si>
  <si>
    <t>競技者番号</t>
  </si>
  <si>
    <t>選　手　変　更　用　紙</t>
  </si>
  <si>
    <t>最　終　エ　ン　ト　リ　ー　用　紙</t>
  </si>
  <si>
    <t>監　督</t>
  </si>
  <si>
    <t>コーチ</t>
  </si>
  <si>
    <t>マネージャー</t>
  </si>
  <si>
    <t>主　将</t>
  </si>
  <si>
    <t>競技者番号</t>
  </si>
  <si>
    <t>抹消者氏名(プログラム記載）</t>
  </si>
  <si>
    <t>６　人　制</t>
  </si>
  <si>
    <t>競　技　者　氏　名</t>
  </si>
  <si>
    <t>主将サイン</t>
  </si>
  <si>
    <t>監督サイン</t>
  </si>
  <si>
    <t>下さい。</t>
  </si>
  <si>
    <t>②主将の番号を○で囲むこと。</t>
  </si>
  <si>
    <t>・前試合の１セット終了時までに、切り取った構成メンバー表を提出すること。</t>
  </si>
  <si>
    <t>↓男女を入力して下さい</t>
  </si>
  <si>
    <t>更新履歴　２００７．１１．８　「高体連新人戦のエントリーはこれだけ」を変更</t>
  </si>
  <si>
    <t>次に画面の上にある「ファイル」メニューから「名前をつけて保存」を選び、適当に名前（「大会名＋学校名＋男女」等）をつけて保存して下さい。</t>
  </si>
  <si>
    <t>旭川バレーボール協会競技委員会</t>
  </si>
  <si>
    <t>学校名</t>
  </si>
  <si>
    <t>監　督</t>
  </si>
  <si>
    <t>コーチ</t>
  </si>
  <si>
    <t>マネージャー</t>
  </si>
  <si>
    <t>主　将</t>
  </si>
  <si>
    <t>番号</t>
  </si>
  <si>
    <t>氏　　名</t>
  </si>
  <si>
    <t>学 年</t>
  </si>
  <si>
    <t>身 長</t>
  </si>
  <si>
    <t>監督サイン</t>
  </si>
  <si>
    <t>　</t>
  </si>
  <si>
    <t>コーチ</t>
  </si>
  <si>
    <t>　</t>
  </si>
  <si>
    <t>　</t>
  </si>
  <si>
    <t>学年</t>
  </si>
  <si>
    <t>身長</t>
  </si>
  <si>
    <t>番号</t>
  </si>
  <si>
    <t>氏　名</t>
  </si>
  <si>
    <t>監督</t>
  </si>
  <si>
    <t>更新履歴　２０１０．１０．２　「Ｈ２１旭川協会のエントリーはこれだけ」を変更</t>
  </si>
  <si>
    <t>プログラム掲載用紙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</si>
  <si>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</si>
  <si>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キャプテン</t>
  </si>
  <si>
    <t>・大会申し込みメンバー１８名の中から各試合ごと１４名
　　（～１２名リべロ２名以内，１３名～リベロ２名）までエントリーすること。</t>
  </si>
  <si>
    <t>①変更がない場合は提出不要！</t>
  </si>
  <si>
    <t>②変更がない場合は、中央に「なし」と</t>
  </si>
  <si>
    <t>大きく記入して、提出して下さい。</t>
  </si>
  <si>
    <t>③監督等の変更でも、必ず記入、提出して</t>
  </si>
  <si>
    <t>①提出する場合は、全員分記入のこと！</t>
  </si>
  <si>
    <t>更新履歴　２０１１．９．２５　記録用紙の規格変更（１４名記入）に合わせメンバー表を変更</t>
  </si>
  <si>
    <t>①選手全員分の氏名を記入のこと！</t>
  </si>
  <si>
    <t>マネージャー</t>
  </si>
  <si>
    <t>コーチ</t>
  </si>
  <si>
    <t>・リベロプレーヤーは上とリベロ選手欄の両方に記入すること。</t>
  </si>
  <si>
    <t>更新履歴　２０１６．８．２８　複数あったエントリー様式を一つにしました</t>
  </si>
  <si>
    <t>このファイルは、高体連・選手権（春高）・全道新人の地区予選の最終エントリーと記録用紙に貼る構成メンバーを作成するためのものです。</t>
  </si>
  <si>
    <t>後は「最終エントリー用紙」と「構成メンバー表」を必要部数印刷して下さい。</t>
  </si>
  <si>
    <t>全日本選手権北海道予選会・全道新人大会等　旭川地区予選会　構成メンバー表</t>
  </si>
  <si>
    <t>基礎データから、プログラム掲載用紙、最終エントリー用紙、構成メンバー表に流し込むようにしてあります。</t>
  </si>
  <si>
    <t>　注　印刷のプレビューのページ設定で１００％になるよう調整しています。</t>
  </si>
  <si>
    <t>その他の地区限定の大会については、構成メンバーを記録用紙には貼り付けませんので作成は不要です。</t>
  </si>
  <si>
    <t>注</t>
  </si>
  <si>
    <t>プログラム掲載用紙はプログラムを作らなくなったため、不要ですが、今後の可能性も考えて残してあります。</t>
  </si>
  <si>
    <t>高体連用最終エントリー用紙の左側（抹消者）は、直接打ち込んでください。</t>
  </si>
  <si>
    <t>asahikawa.volley@gmail.com</t>
  </si>
  <si>
    <t>不都合な部分があれば、↑までメールでご指摘ください。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</si>
</sst>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2"/>
      <name val="ＪＳ明朝"/>
      <family val="1"/>
    </font>
    <font>
      <u val="single"/>
      <sz val="12"/>
      <color indexed="12"/>
      <name val="ＪＳ明朝"/>
      <family val="1"/>
    </font>
    <font>
      <u val="single"/>
      <sz val="12"/>
      <color indexed="36"/>
      <name val="ＪＳ明朝"/>
      <family val="1"/>
    </font>
    <font>
      <sz val="6"/>
      <name val="ＪＳ明朝"/>
      <family val="1"/>
    </font>
    <font>
      <sz val="6"/>
      <name val="ＭＳ 明朝"/>
      <family val="1"/>
    </font>
    <font>
      <b/>
      <sz val="14"/>
      <name val="HG丸ｺﾞｼｯｸM-PRO"/>
      <family val="3"/>
    </font>
    <font>
      <sz val="12"/>
      <color indexed="48"/>
      <name val="ＪＳ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color indexed="10"/>
      <name val="ＪＳ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12"/>
      <name val="HG丸ｺﾞｼｯｸM-PRO"/>
      <family val="3"/>
    </font>
    <font>
      <b/>
      <sz val="12"/>
      <name val="ＭＳ ゴシック"/>
      <family val="3"/>
    </font>
    <font>
      <sz val="12"/>
      <color indexed="2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22"/>
      <name val="ＭＳ Ｐゴシック"/>
      <family val="3"/>
    </font>
    <font>
      <i/>
      <sz val="14"/>
      <name val="HG祥南行書体"/>
      <family val="4"/>
    </font>
    <font>
      <i/>
      <sz val="14"/>
      <name val="HGS行書体"/>
      <family val="4"/>
    </font>
    <font>
      <sz val="10"/>
      <name val="ＭＳ 明朝"/>
      <family val="1"/>
    </font>
    <font>
      <sz val="18"/>
      <name val="ＭＳ Ｐ明朝"/>
      <family val="1"/>
    </font>
    <font>
      <i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60"/>
      <name val="ＪＳ明朝"/>
      <family val="1"/>
    </font>
    <font>
      <u val="single"/>
      <sz val="11"/>
      <color indexed="8"/>
      <name val="ＭＳ Ｐ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9" tint="-0.4999699890613556"/>
      <name val="ＪＳ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63">
      <alignment/>
      <protection/>
    </xf>
    <xf numFmtId="0" fontId="2" fillId="0" borderId="0" xfId="63" applyFont="1">
      <alignment/>
      <protection/>
    </xf>
    <xf numFmtId="0" fontId="12" fillId="0" borderId="0" xfId="63" applyFont="1">
      <alignment/>
      <protection/>
    </xf>
    <xf numFmtId="0" fontId="6" fillId="0" borderId="0" xfId="63" applyFont="1">
      <alignment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21" fillId="0" borderId="0" xfId="63" applyFont="1">
      <alignment/>
      <protection/>
    </xf>
    <xf numFmtId="0" fontId="7" fillId="0" borderId="0" xfId="43" applyAlignment="1" applyProtection="1">
      <alignment/>
      <protection/>
    </xf>
    <xf numFmtId="0" fontId="22" fillId="0" borderId="0" xfId="63" applyFont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2" fillId="0" borderId="15" xfId="63" applyFont="1" applyBorder="1" applyAlignment="1">
      <alignment horizontal="center" vertical="center"/>
      <protection/>
    </xf>
    <xf numFmtId="0" fontId="22" fillId="0" borderId="0" xfId="63" applyFont="1" applyAlignment="1">
      <alignment horizontal="left" vertical="center"/>
      <protection/>
    </xf>
    <xf numFmtId="0" fontId="25" fillId="0" borderId="0" xfId="63" applyFont="1" applyAlignment="1">
      <alignment horizontal="center" vertical="center"/>
      <protection/>
    </xf>
    <xf numFmtId="0" fontId="22" fillId="0" borderId="0" xfId="63" applyFont="1">
      <alignment/>
      <protection/>
    </xf>
    <xf numFmtId="0" fontId="22" fillId="0" borderId="16" xfId="63" applyFont="1" applyBorder="1">
      <alignment/>
      <protection/>
    </xf>
    <xf numFmtId="0" fontId="22" fillId="33" borderId="11" xfId="63" applyFont="1" applyFill="1" applyBorder="1">
      <alignment/>
      <protection/>
    </xf>
    <xf numFmtId="0" fontId="22" fillId="0" borderId="11" xfId="63" applyFont="1" applyBorder="1">
      <alignment/>
      <protection/>
    </xf>
    <xf numFmtId="0" fontId="22" fillId="0" borderId="17" xfId="63" applyFont="1" applyBorder="1">
      <alignment/>
      <protection/>
    </xf>
    <xf numFmtId="0" fontId="22" fillId="0" borderId="18" xfId="63" applyFont="1" applyFill="1" applyBorder="1">
      <alignment/>
      <protection/>
    </xf>
    <xf numFmtId="0" fontId="28" fillId="0" borderId="0" xfId="63" applyFont="1" applyFill="1">
      <alignment/>
      <protection/>
    </xf>
    <xf numFmtId="0" fontId="22" fillId="34" borderId="0" xfId="63" applyFont="1" applyFill="1">
      <alignment/>
      <protection/>
    </xf>
    <xf numFmtId="0" fontId="22" fillId="0" borderId="19" xfId="63" applyFont="1" applyFill="1" applyBorder="1">
      <alignment/>
      <protection/>
    </xf>
    <xf numFmtId="0" fontId="22" fillId="35" borderId="0" xfId="63" applyFont="1" applyFill="1">
      <alignment/>
      <protection/>
    </xf>
    <xf numFmtId="0" fontId="22" fillId="0" borderId="20" xfId="63" applyFont="1" applyBorder="1">
      <alignment/>
      <protection/>
    </xf>
    <xf numFmtId="0" fontId="22" fillId="0" borderId="11" xfId="63" applyFont="1" applyFill="1" applyBorder="1">
      <alignment/>
      <protection/>
    </xf>
    <xf numFmtId="0" fontId="22" fillId="33" borderId="0" xfId="63" applyFont="1" applyFill="1" applyBorder="1">
      <alignment/>
      <protection/>
    </xf>
    <xf numFmtId="0" fontId="22" fillId="0" borderId="0" xfId="63" applyFont="1" applyFill="1" applyBorder="1">
      <alignment/>
      <protection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6" fillId="0" borderId="0" xfId="64" applyFont="1">
      <alignment/>
      <protection/>
    </xf>
    <xf numFmtId="0" fontId="3" fillId="0" borderId="0" xfId="64" applyFont="1">
      <alignment/>
      <protection/>
    </xf>
    <xf numFmtId="0" fontId="25" fillId="0" borderId="0" xfId="63" applyFont="1" applyAlignment="1">
      <alignment vertical="center"/>
      <protection/>
    </xf>
    <xf numFmtId="0" fontId="0" fillId="0" borderId="0" xfId="61">
      <alignment vertical="center"/>
      <protection/>
    </xf>
    <xf numFmtId="0" fontId="32" fillId="0" borderId="21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1" fillId="0" borderId="23" xfId="61" applyFont="1" applyBorder="1" applyAlignment="1">
      <alignment vertical="top"/>
      <protection/>
    </xf>
    <xf numFmtId="0" fontId="1" fillId="0" borderId="24" xfId="61" applyFont="1" applyBorder="1" applyAlignment="1">
      <alignment vertical="top"/>
      <protection/>
    </xf>
    <xf numFmtId="0" fontId="1" fillId="0" borderId="25" xfId="61" applyFont="1" applyBorder="1" applyAlignment="1">
      <alignment vertical="top"/>
      <protection/>
    </xf>
    <xf numFmtId="0" fontId="1" fillId="0" borderId="26" xfId="61" applyFont="1" applyBorder="1" applyAlignment="1">
      <alignment vertical="top"/>
      <protection/>
    </xf>
    <xf numFmtId="0" fontId="1" fillId="0" borderId="0" xfId="61" applyFont="1" applyBorder="1" applyAlignment="1">
      <alignment vertical="top"/>
      <protection/>
    </xf>
    <xf numFmtId="0" fontId="1" fillId="0" borderId="27" xfId="61" applyFont="1" applyBorder="1" applyAlignment="1">
      <alignment vertical="top"/>
      <protection/>
    </xf>
    <xf numFmtId="0" fontId="1" fillId="0" borderId="28" xfId="61" applyFont="1" applyBorder="1" applyAlignment="1">
      <alignment vertical="top"/>
      <protection/>
    </xf>
    <xf numFmtId="0" fontId="1" fillId="0" borderId="22" xfId="61" applyFont="1" applyBorder="1" applyAlignment="1">
      <alignment vertical="top"/>
      <protection/>
    </xf>
    <xf numFmtId="0" fontId="1" fillId="0" borderId="29" xfId="61" applyFont="1" applyBorder="1" applyAlignment="1">
      <alignment vertical="top"/>
      <protection/>
    </xf>
    <xf numFmtId="0" fontId="1" fillId="0" borderId="30" xfId="61" applyFont="1" applyBorder="1" applyAlignment="1">
      <alignment vertical="top"/>
      <protection/>
    </xf>
    <xf numFmtId="0" fontId="1" fillId="0" borderId="31" xfId="61" applyFont="1" applyBorder="1" applyAlignment="1">
      <alignment vertical="top"/>
      <protection/>
    </xf>
    <xf numFmtId="0" fontId="1" fillId="0" borderId="32" xfId="61" applyFont="1" applyBorder="1" applyAlignment="1">
      <alignment vertical="top"/>
      <protection/>
    </xf>
    <xf numFmtId="0" fontId="41" fillId="34" borderId="0" xfId="63" applyFont="1" applyFill="1">
      <alignment/>
      <protection/>
    </xf>
    <xf numFmtId="0" fontId="80" fillId="0" borderId="0" xfId="63" applyFont="1">
      <alignment/>
      <protection/>
    </xf>
    <xf numFmtId="0" fontId="22" fillId="33" borderId="16" xfId="63" applyFont="1" applyFill="1" applyBorder="1">
      <alignment/>
      <protection/>
    </xf>
    <xf numFmtId="0" fontId="22" fillId="33" borderId="33" xfId="63" applyFont="1" applyFill="1" applyBorder="1">
      <alignment/>
      <protection/>
    </xf>
    <xf numFmtId="0" fontId="22" fillId="33" borderId="19" xfId="63" applyFont="1" applyFill="1" applyBorder="1">
      <alignment/>
      <protection/>
    </xf>
    <xf numFmtId="0" fontId="24" fillId="0" borderId="0" xfId="63" applyFont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4" fillId="0" borderId="22" xfId="63" applyFont="1" applyBorder="1" applyAlignment="1">
      <alignment horizontal="left" vertical="center"/>
      <protection/>
    </xf>
    <xf numFmtId="0" fontId="22" fillId="0" borderId="0" xfId="63" applyFont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23" fillId="0" borderId="34" xfId="63" applyFont="1" applyBorder="1" applyAlignment="1">
      <alignment horizontal="center" vertical="center" shrinkToFit="1"/>
      <protection/>
    </xf>
    <xf numFmtId="0" fontId="23" fillId="0" borderId="33" xfId="63" applyFont="1" applyBorder="1" applyAlignment="1">
      <alignment horizontal="center" vertical="center" shrinkToFit="1"/>
      <protection/>
    </xf>
    <xf numFmtId="0" fontId="23" fillId="0" borderId="19" xfId="63" applyFont="1" applyBorder="1" applyAlignment="1">
      <alignment horizontal="center" vertical="center" shrinkToFit="1"/>
      <protection/>
    </xf>
    <xf numFmtId="0" fontId="22" fillId="0" borderId="35" xfId="63" applyFont="1" applyBorder="1" applyAlignment="1">
      <alignment horizontal="center" vertical="center"/>
      <protection/>
    </xf>
    <xf numFmtId="0" fontId="22" fillId="0" borderId="36" xfId="63" applyFont="1" applyBorder="1" applyAlignment="1">
      <alignment horizontal="center" vertical="center"/>
      <protection/>
    </xf>
    <xf numFmtId="0" fontId="22" fillId="0" borderId="36" xfId="63" applyFont="1" applyFill="1" applyBorder="1" applyAlignment="1">
      <alignment horizontal="center" vertical="center"/>
      <protection/>
    </xf>
    <xf numFmtId="0" fontId="22" fillId="0" borderId="37" xfId="63" applyFont="1" applyFill="1" applyBorder="1" applyAlignment="1">
      <alignment horizontal="center" vertical="center"/>
      <protection/>
    </xf>
    <xf numFmtId="0" fontId="22" fillId="0" borderId="31" xfId="63" applyFont="1" applyBorder="1" applyAlignment="1">
      <alignment horizontal="center" vertical="center"/>
      <protection/>
    </xf>
    <xf numFmtId="0" fontId="16" fillId="0" borderId="11" xfId="62" applyFont="1" applyBorder="1" applyAlignment="1">
      <alignment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16" xfId="62" applyFont="1" applyBorder="1" applyAlignment="1">
      <alignment vertical="center"/>
      <protection/>
    </xf>
    <xf numFmtId="0" fontId="16" fillId="0" borderId="33" xfId="62" applyFont="1" applyBorder="1" applyAlignment="1">
      <alignment vertical="center"/>
      <protection/>
    </xf>
    <xf numFmtId="0" fontId="16" fillId="0" borderId="19" xfId="62" applyFont="1" applyBorder="1" applyAlignment="1">
      <alignment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33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6" fillId="0" borderId="0" xfId="62" applyFont="1" applyAlignment="1">
      <alignment horizontal="left" vertical="center"/>
      <protection/>
    </xf>
    <xf numFmtId="0" fontId="37" fillId="0" borderId="38" xfId="62" applyFont="1" applyBorder="1" applyAlignment="1">
      <alignment horizontal="center" vertical="center"/>
      <protection/>
    </xf>
    <xf numFmtId="0" fontId="37" fillId="0" borderId="24" xfId="62" applyFont="1" applyBorder="1" applyAlignment="1">
      <alignment horizontal="center" vertical="center"/>
      <protection/>
    </xf>
    <xf numFmtId="0" fontId="37" fillId="0" borderId="39" xfId="62" applyFont="1" applyBorder="1" applyAlignment="1">
      <alignment horizontal="center" vertical="center"/>
      <protection/>
    </xf>
    <xf numFmtId="0" fontId="37" fillId="0" borderId="40" xfId="62" applyFont="1" applyBorder="1" applyAlignment="1">
      <alignment horizontal="center" vertical="center"/>
      <protection/>
    </xf>
    <xf numFmtId="0" fontId="37" fillId="0" borderId="0" xfId="62" applyFont="1" applyBorder="1" applyAlignment="1">
      <alignment horizontal="center" vertical="center"/>
      <protection/>
    </xf>
    <xf numFmtId="0" fontId="37" fillId="0" borderId="41" xfId="62" applyFont="1" applyBorder="1" applyAlignment="1">
      <alignment horizontal="center" vertical="center"/>
      <protection/>
    </xf>
    <xf numFmtId="0" fontId="37" fillId="0" borderId="42" xfId="62" applyFont="1" applyBorder="1" applyAlignment="1">
      <alignment horizontal="center" vertical="center"/>
      <protection/>
    </xf>
    <xf numFmtId="0" fontId="37" fillId="0" borderId="22" xfId="62" applyFont="1" applyBorder="1" applyAlignment="1">
      <alignment horizontal="center" vertical="center"/>
      <protection/>
    </xf>
    <xf numFmtId="0" fontId="37" fillId="0" borderId="43" xfId="62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6" fillId="0" borderId="18" xfId="62" applyFont="1" applyBorder="1" applyAlignment="1">
      <alignment horizontal="center" vertical="center"/>
      <protection/>
    </xf>
    <xf numFmtId="0" fontId="81" fillId="0" borderId="0" xfId="64" applyFont="1" applyAlignment="1">
      <alignment vertical="center"/>
      <protection/>
    </xf>
    <xf numFmtId="0" fontId="31" fillId="0" borderId="44" xfId="61" applyFont="1" applyBorder="1" applyAlignment="1">
      <alignment horizontal="center" vertical="center"/>
      <protection/>
    </xf>
    <xf numFmtId="0" fontId="31" fillId="0" borderId="21" xfId="61" applyFont="1" applyBorder="1" applyAlignment="1">
      <alignment horizontal="center" vertical="center"/>
      <protection/>
    </xf>
    <xf numFmtId="0" fontId="33" fillId="0" borderId="26" xfId="61" applyFont="1" applyBorder="1" applyAlignment="1">
      <alignment horizontal="center"/>
      <protection/>
    </xf>
    <xf numFmtId="0" fontId="33" fillId="0" borderId="0" xfId="61" applyFont="1" applyBorder="1" applyAlignment="1">
      <alignment horizontal="center"/>
      <protection/>
    </xf>
    <xf numFmtId="0" fontId="33" fillId="0" borderId="28" xfId="61" applyFont="1" applyBorder="1" applyAlignment="1">
      <alignment horizontal="center"/>
      <protection/>
    </xf>
    <xf numFmtId="0" fontId="33" fillId="0" borderId="22" xfId="61" applyFont="1" applyBorder="1" applyAlignment="1">
      <alignment horizontal="center"/>
      <protection/>
    </xf>
    <xf numFmtId="0" fontId="30" fillId="0" borderId="26" xfId="61" applyFont="1" applyBorder="1" applyAlignment="1">
      <alignment horizontal="center" vertical="center" wrapText="1"/>
      <protection/>
    </xf>
    <xf numFmtId="0" fontId="30" fillId="0" borderId="0" xfId="61" applyFont="1" applyBorder="1" applyAlignment="1">
      <alignment horizontal="center" vertical="center" wrapText="1"/>
      <protection/>
    </xf>
    <xf numFmtId="0" fontId="30" fillId="0" borderId="39" xfId="61" applyFont="1" applyBorder="1" applyAlignment="1">
      <alignment horizontal="center" vertical="center" wrapText="1"/>
      <protection/>
    </xf>
    <xf numFmtId="0" fontId="30" fillId="0" borderId="41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22" xfId="61" applyFont="1" applyBorder="1" applyAlignment="1">
      <alignment horizontal="center" vertical="center" wrapText="1"/>
      <protection/>
    </xf>
    <xf numFmtId="0" fontId="30" fillId="0" borderId="43" xfId="61" applyFont="1" applyBorder="1" applyAlignment="1">
      <alignment horizontal="center" vertical="center" wrapText="1"/>
      <protection/>
    </xf>
    <xf numFmtId="0" fontId="30" fillId="0" borderId="38" xfId="61" applyFont="1" applyBorder="1" applyAlignment="1">
      <alignment horizontal="center" vertical="center"/>
      <protection/>
    </xf>
    <xf numFmtId="0" fontId="30" fillId="0" borderId="24" xfId="61" applyFont="1" applyBorder="1" applyAlignment="1">
      <alignment horizontal="center" vertical="center"/>
      <protection/>
    </xf>
    <xf numFmtId="0" fontId="30" fillId="0" borderId="25" xfId="61" applyFont="1" applyBorder="1" applyAlignment="1">
      <alignment horizontal="center" vertical="center"/>
      <protection/>
    </xf>
    <xf numFmtId="0" fontId="30" fillId="0" borderId="4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27" xfId="61" applyFont="1" applyBorder="1" applyAlignment="1">
      <alignment horizontal="center" vertical="center"/>
      <protection/>
    </xf>
    <xf numFmtId="0" fontId="30" fillId="0" borderId="42" xfId="61" applyFont="1" applyBorder="1" applyAlignment="1">
      <alignment horizontal="center" vertical="center"/>
      <protection/>
    </xf>
    <xf numFmtId="0" fontId="30" fillId="0" borderId="22" xfId="61" applyFont="1" applyBorder="1" applyAlignment="1">
      <alignment horizontal="center" vertical="center"/>
      <protection/>
    </xf>
    <xf numFmtId="0" fontId="30" fillId="0" borderId="29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 shrinkToFit="1"/>
      <protection/>
    </xf>
    <xf numFmtId="0" fontId="13" fillId="0" borderId="24" xfId="61" applyFont="1" applyBorder="1" applyAlignment="1">
      <alignment horizontal="center" vertical="center" shrinkToFit="1"/>
      <protection/>
    </xf>
    <xf numFmtId="0" fontId="13" fillId="0" borderId="39" xfId="61" applyFont="1" applyBorder="1" applyAlignment="1">
      <alignment horizontal="center" vertical="center" shrinkToFit="1"/>
      <protection/>
    </xf>
    <xf numFmtId="0" fontId="13" fillId="0" borderId="28" xfId="61" applyFont="1" applyBorder="1" applyAlignment="1">
      <alignment horizontal="center" vertical="center" shrinkToFit="1"/>
      <protection/>
    </xf>
    <xf numFmtId="0" fontId="13" fillId="0" borderId="22" xfId="61" applyFont="1" applyBorder="1" applyAlignment="1">
      <alignment horizontal="center" vertical="center" shrinkToFit="1"/>
      <protection/>
    </xf>
    <xf numFmtId="0" fontId="13" fillId="0" borderId="43" xfId="61" applyFont="1" applyBorder="1" applyAlignment="1">
      <alignment horizontal="center" vertical="center" shrinkToFit="1"/>
      <protection/>
    </xf>
    <xf numFmtId="0" fontId="2" fillId="0" borderId="38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center" vertical="center" shrinkToFit="1"/>
      <protection/>
    </xf>
    <xf numFmtId="0" fontId="2" fillId="0" borderId="25" xfId="61" applyFont="1" applyBorder="1" applyAlignment="1">
      <alignment horizontal="center" vertical="center" shrinkToFit="1"/>
      <protection/>
    </xf>
    <xf numFmtId="0" fontId="2" fillId="0" borderId="42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29" xfId="61" applyFont="1" applyBorder="1" applyAlignment="1">
      <alignment horizontal="center" vertical="center" shrinkToFit="1"/>
      <protection/>
    </xf>
    <xf numFmtId="0" fontId="30" fillId="0" borderId="23" xfId="61" applyFont="1" applyBorder="1" applyAlignment="1">
      <alignment horizontal="center" vertical="center"/>
      <protection/>
    </xf>
    <xf numFmtId="0" fontId="30" fillId="0" borderId="28" xfId="61" applyFont="1" applyBorder="1" applyAlignment="1">
      <alignment horizontal="center" vertical="center"/>
      <protection/>
    </xf>
    <xf numFmtId="0" fontId="34" fillId="0" borderId="0" xfId="61" applyFont="1" applyBorder="1" applyAlignment="1">
      <alignment horizontal="center" vertical="top"/>
      <protection/>
    </xf>
    <xf numFmtId="0" fontId="34" fillId="0" borderId="22" xfId="61" applyFont="1" applyBorder="1" applyAlignment="1">
      <alignment horizontal="center" vertical="top"/>
      <protection/>
    </xf>
    <xf numFmtId="0" fontId="35" fillId="0" borderId="0" xfId="61" applyFont="1" applyBorder="1" applyAlignment="1">
      <alignment horizontal="center" vertical="top"/>
      <protection/>
    </xf>
    <xf numFmtId="0" fontId="35" fillId="0" borderId="31" xfId="61" applyFont="1" applyBorder="1" applyAlignment="1">
      <alignment horizontal="center" vertical="top"/>
      <protection/>
    </xf>
    <xf numFmtId="0" fontId="36" fillId="0" borderId="0" xfId="64" applyFont="1" applyAlignment="1">
      <alignment vertical="center" wrapText="1"/>
      <protection/>
    </xf>
    <xf numFmtId="0" fontId="36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 shrinkToFit="1"/>
      <protection/>
    </xf>
    <xf numFmtId="0" fontId="3" fillId="0" borderId="0" xfId="64" applyFont="1" applyAlignment="1">
      <alignment horizontal="right" vertical="center"/>
      <protection/>
    </xf>
    <xf numFmtId="0" fontId="38" fillId="0" borderId="21" xfId="61" applyFont="1" applyBorder="1" applyAlignment="1">
      <alignment horizontal="center" vertical="center" shrinkToFit="1"/>
      <protection/>
    </xf>
    <xf numFmtId="0" fontId="38" fillId="0" borderId="45" xfId="61" applyFont="1" applyBorder="1" applyAlignment="1">
      <alignment horizontal="center" vertical="center" shrinkToFit="1"/>
      <protection/>
    </xf>
    <xf numFmtId="0" fontId="38" fillId="0" borderId="0" xfId="61" applyFont="1" applyBorder="1" applyAlignment="1">
      <alignment horizontal="center" vertical="center" shrinkToFit="1"/>
      <protection/>
    </xf>
    <xf numFmtId="0" fontId="38" fillId="0" borderId="27" xfId="61" applyFont="1" applyBorder="1" applyAlignment="1">
      <alignment horizontal="center" vertical="center" shrinkToFit="1"/>
      <protection/>
    </xf>
    <xf numFmtId="0" fontId="38" fillId="0" borderId="22" xfId="61" applyFont="1" applyBorder="1" applyAlignment="1">
      <alignment horizontal="center" vertical="center" shrinkToFit="1"/>
      <protection/>
    </xf>
    <xf numFmtId="0" fontId="38" fillId="0" borderId="29" xfId="61" applyFont="1" applyBorder="1" applyAlignment="1">
      <alignment horizontal="center" vertical="center" shrinkToFit="1"/>
      <protection/>
    </xf>
    <xf numFmtId="0" fontId="18" fillId="0" borderId="16" xfId="62" applyFont="1" applyBorder="1" applyAlignment="1">
      <alignment horizontal="center" vertical="center"/>
      <protection/>
    </xf>
    <xf numFmtId="0" fontId="18" fillId="0" borderId="33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6" fillId="0" borderId="20" xfId="62" applyFont="1" applyBorder="1" applyAlignment="1">
      <alignment vertical="center"/>
      <protection/>
    </xf>
    <xf numFmtId="0" fontId="16" fillId="0" borderId="18" xfId="62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最終エントリー用紙" xfId="62"/>
    <cellStyle name="標準_選抜予選これだけシート" xfId="63"/>
    <cellStyle name="標準_第38回選抜予選記録用紙改" xfId="64"/>
    <cellStyle name="Followed Hyperlink" xfId="65"/>
    <cellStyle name="良い" xfId="66"/>
  </cellStyles>
  <dxfs count="14">
    <dxf>
      <font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16</xdr:row>
      <xdr:rowOff>104775</xdr:rowOff>
    </xdr:from>
    <xdr:to>
      <xdr:col>1</xdr:col>
      <xdr:colOff>5895975</xdr:colOff>
      <xdr:row>36</xdr:row>
      <xdr:rowOff>47625</xdr:rowOff>
    </xdr:to>
    <xdr:pic>
      <xdr:nvPicPr>
        <xdr:cNvPr id="1" name="Picture 1" descr="画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981325"/>
          <a:ext cx="585787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10</xdr:row>
      <xdr:rowOff>47625</xdr:rowOff>
    </xdr:from>
    <xdr:to>
      <xdr:col>6</xdr:col>
      <xdr:colOff>609600</xdr:colOff>
      <xdr:row>11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3038475"/>
          <a:ext cx="2476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38100</xdr:rowOff>
    </xdr:from>
    <xdr:to>
      <xdr:col>18</xdr:col>
      <xdr:colOff>142875</xdr:colOff>
      <xdr:row>12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57325" y="2743200"/>
          <a:ext cx="177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8</xdr:col>
      <xdr:colOff>104775</xdr:colOff>
      <xdr:row>2</xdr:row>
      <xdr:rowOff>0</xdr:rowOff>
    </xdr:from>
    <xdr:to>
      <xdr:col>18</xdr:col>
      <xdr:colOff>161925</xdr:colOff>
      <xdr:row>3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76375" y="409575"/>
          <a:ext cx="177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3810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3810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4</xdr:col>
      <xdr:colOff>0</xdr:colOff>
      <xdr:row>6</xdr:row>
      <xdr:rowOff>0</xdr:rowOff>
    </xdr:to>
    <xdr:sp>
      <xdr:nvSpPr>
        <xdr:cNvPr id="3" name="Oval 570"/>
        <xdr:cNvSpPr>
          <a:spLocks/>
        </xdr:cNvSpPr>
      </xdr:nvSpPr>
      <xdr:spPr>
        <a:xfrm>
          <a:off x="19050" y="8096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4" name="Oval 18"/>
        <xdr:cNvSpPr>
          <a:spLocks/>
        </xdr:cNvSpPr>
      </xdr:nvSpPr>
      <xdr:spPr>
        <a:xfrm>
          <a:off x="25146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5" name="Oval 19"/>
        <xdr:cNvSpPr>
          <a:spLocks/>
        </xdr:cNvSpPr>
      </xdr:nvSpPr>
      <xdr:spPr>
        <a:xfrm>
          <a:off x="25146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</xdr:row>
      <xdr:rowOff>19050</xdr:rowOff>
    </xdr:from>
    <xdr:to>
      <xdr:col>28</xdr:col>
      <xdr:colOff>0</xdr:colOff>
      <xdr:row>6</xdr:row>
      <xdr:rowOff>0</xdr:rowOff>
    </xdr:to>
    <xdr:sp>
      <xdr:nvSpPr>
        <xdr:cNvPr id="6" name="Oval 570"/>
        <xdr:cNvSpPr>
          <a:spLocks/>
        </xdr:cNvSpPr>
      </xdr:nvSpPr>
      <xdr:spPr>
        <a:xfrm>
          <a:off x="2152650" y="8096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7" name="Oval 18"/>
        <xdr:cNvSpPr>
          <a:spLocks/>
        </xdr:cNvSpPr>
      </xdr:nvSpPr>
      <xdr:spPr>
        <a:xfrm>
          <a:off x="46482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8" name="Oval 19"/>
        <xdr:cNvSpPr>
          <a:spLocks/>
        </xdr:cNvSpPr>
      </xdr:nvSpPr>
      <xdr:spPr>
        <a:xfrm>
          <a:off x="4648200" y="592455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3</xdr:row>
      <xdr:rowOff>19050</xdr:rowOff>
    </xdr:from>
    <xdr:to>
      <xdr:col>52</xdr:col>
      <xdr:colOff>0</xdr:colOff>
      <xdr:row>6</xdr:row>
      <xdr:rowOff>0</xdr:rowOff>
    </xdr:to>
    <xdr:sp>
      <xdr:nvSpPr>
        <xdr:cNvPr id="9" name="Oval 570"/>
        <xdr:cNvSpPr>
          <a:spLocks/>
        </xdr:cNvSpPr>
      </xdr:nvSpPr>
      <xdr:spPr>
        <a:xfrm>
          <a:off x="4286250" y="80962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0</xdr:rowOff>
    </xdr:from>
    <xdr:to>
      <xdr:col>16</xdr:col>
      <xdr:colOff>85725</xdr:colOff>
      <xdr:row>3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7275" y="409575"/>
          <a:ext cx="177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29</xdr:col>
      <xdr:colOff>85725</xdr:colOff>
      <xdr:row>11</xdr:row>
      <xdr:rowOff>38100</xdr:rowOff>
    </xdr:from>
    <xdr:to>
      <xdr:col>39</xdr:col>
      <xdr:colOff>142875</xdr:colOff>
      <xdr:row>12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57775" y="2743200"/>
          <a:ext cx="177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28</xdr:col>
      <xdr:colOff>28575</xdr:colOff>
      <xdr:row>2</xdr:row>
      <xdr:rowOff>0</xdr:rowOff>
    </xdr:from>
    <xdr:to>
      <xdr:col>38</xdr:col>
      <xdr:colOff>85725</xdr:colOff>
      <xdr:row>3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829175" y="409575"/>
          <a:ext cx="177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52</xdr:col>
      <xdr:colOff>142875</xdr:colOff>
      <xdr:row>19</xdr:row>
      <xdr:rowOff>47625</xdr:rowOff>
    </xdr:from>
    <xdr:to>
      <xdr:col>58</xdr:col>
      <xdr:colOff>38100</xdr:colOff>
      <xdr:row>21</xdr:row>
      <xdr:rowOff>152400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058275" y="4657725"/>
          <a:ext cx="9239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</a:p>
      </xdr:txBody>
    </xdr:sp>
    <xdr:clientData/>
  </xdr:twoCellAnchor>
  <xdr:twoCellAnchor>
    <xdr:from>
      <xdr:col>53</xdr:col>
      <xdr:colOff>114300</xdr:colOff>
      <xdr:row>7</xdr:row>
      <xdr:rowOff>0</xdr:rowOff>
    </xdr:from>
    <xdr:to>
      <xdr:col>59</xdr:col>
      <xdr:colOff>38100</xdr:colOff>
      <xdr:row>9</xdr:row>
      <xdr:rowOff>104775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201150" y="1752600"/>
          <a:ext cx="952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3volleyball\23&#36984;&#25163;&#27177;&#39640;&#26657;\&#35352;&#37682;&#29992;&#32025;&#36984;&#25163;&#271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ニュアル"/>
      <sheetName val="男子"/>
      <sheetName val="女子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hikawa.volley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41"/>
  <sheetViews>
    <sheetView tabSelected="1" zoomScalePageLayoutView="0" workbookViewId="0" topLeftCell="A1">
      <selection activeCell="B41" sqref="B41"/>
    </sheetView>
  </sheetViews>
  <sheetFormatPr defaultColWidth="9.00390625" defaultRowHeight="13.5"/>
  <cols>
    <col min="1" max="1" width="3.50390625" style="1" bestFit="1" customWidth="1"/>
    <col min="2" max="2" width="84.625" style="1" bestFit="1" customWidth="1"/>
    <col min="3" max="16384" width="9.00390625" style="1" customWidth="1"/>
  </cols>
  <sheetData>
    <row r="1" ht="14.25">
      <c r="B1" s="3" t="s">
        <v>35</v>
      </c>
    </row>
    <row r="2" ht="14.25">
      <c r="B2" s="3" t="s">
        <v>57</v>
      </c>
    </row>
    <row r="3" ht="14.25">
      <c r="B3" s="3" t="s">
        <v>67</v>
      </c>
    </row>
    <row r="4" ht="14.25">
      <c r="B4" s="3" t="s">
        <v>72</v>
      </c>
    </row>
    <row r="6" spans="1:2" ht="14.25">
      <c r="A6" s="1">
        <v>0</v>
      </c>
      <c r="B6" s="1" t="s">
        <v>73</v>
      </c>
    </row>
    <row r="7" ht="14.25">
      <c r="B7" s="1" t="s">
        <v>78</v>
      </c>
    </row>
    <row r="8" spans="1:2" ht="14.25">
      <c r="A8" s="1">
        <v>1</v>
      </c>
      <c r="B8" s="1" t="s">
        <v>3</v>
      </c>
    </row>
    <row r="9" spans="1:2" ht="14.25">
      <c r="A9" s="1">
        <v>2</v>
      </c>
      <c r="B9" s="1" t="s">
        <v>76</v>
      </c>
    </row>
    <row r="10" spans="1:2" ht="14.25">
      <c r="A10" s="57" t="s">
        <v>79</v>
      </c>
      <c r="B10" s="57" t="s">
        <v>80</v>
      </c>
    </row>
    <row r="11" spans="1:2" ht="14.25">
      <c r="A11" s="1">
        <v>3</v>
      </c>
      <c r="B11" s="9" t="s">
        <v>81</v>
      </c>
    </row>
    <row r="12" spans="1:2" ht="14.25">
      <c r="A12" s="1">
        <v>4</v>
      </c>
      <c r="B12" s="1" t="s">
        <v>4</v>
      </c>
    </row>
    <row r="13" spans="1:2" ht="14.25">
      <c r="A13" s="1">
        <v>5</v>
      </c>
      <c r="B13" s="1" t="s">
        <v>5</v>
      </c>
    </row>
    <row r="14" spans="1:2" ht="14.25">
      <c r="A14" s="1">
        <v>6</v>
      </c>
      <c r="B14" s="1" t="s">
        <v>6</v>
      </c>
    </row>
    <row r="15" spans="1:2" ht="14.25">
      <c r="A15" s="1">
        <v>7</v>
      </c>
      <c r="B15" s="4" t="s">
        <v>36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1:2" ht="14.25">
      <c r="A38" s="1">
        <v>8</v>
      </c>
      <c r="B38" s="4" t="s">
        <v>74</v>
      </c>
    </row>
    <row r="39" spans="1:2" ht="14.25">
      <c r="A39" s="1">
        <v>9</v>
      </c>
      <c r="B39" s="10" t="s">
        <v>82</v>
      </c>
    </row>
    <row r="40" ht="14.25">
      <c r="B40" s="4" t="s">
        <v>83</v>
      </c>
    </row>
    <row r="41" ht="14.25">
      <c r="B41" s="4"/>
    </row>
  </sheetData>
  <sheetProtection/>
  <hyperlinks>
    <hyperlink ref="B39" r:id="rId1" display="asahikawa.volley@gmail.com"/>
  </hyperlinks>
  <printOptions/>
  <pageMargins left="0.787" right="0.787" top="0.984" bottom="0.984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27"/>
  <sheetViews>
    <sheetView zoomScalePageLayoutView="0" workbookViewId="0" topLeftCell="A1">
      <selection activeCell="B10" sqref="B10:E27"/>
    </sheetView>
  </sheetViews>
  <sheetFormatPr defaultColWidth="9.00390625" defaultRowHeight="13.5"/>
  <cols>
    <col min="1" max="1" width="16.125" style="21" bestFit="1" customWidth="1"/>
    <col min="2" max="2" width="7.50390625" style="21" bestFit="1" customWidth="1"/>
    <col min="3" max="3" width="9.00390625" style="21" customWidth="1"/>
    <col min="4" max="4" width="5.50390625" style="21" bestFit="1" customWidth="1"/>
    <col min="5" max="5" width="6.625" style="21" customWidth="1"/>
    <col min="6" max="8" width="9.00390625" style="21" hidden="1" customWidth="1"/>
    <col min="9" max="9" width="7.50390625" style="21" hidden="1" customWidth="1"/>
    <col min="10" max="10" width="9.00390625" style="21" hidden="1" customWidth="1"/>
    <col min="11" max="11" width="2.50390625" style="21" hidden="1" customWidth="1"/>
    <col min="12" max="12" width="3.50390625" style="21" hidden="1" customWidth="1"/>
    <col min="13" max="17" width="2.50390625" style="21" hidden="1" customWidth="1"/>
    <col min="18" max="18" width="16.125" style="21" bestFit="1" customWidth="1"/>
    <col min="19" max="16384" width="9.00390625" style="21" customWidth="1"/>
  </cols>
  <sheetData>
    <row r="1" ht="15">
      <c r="R1" s="21" t="s">
        <v>34</v>
      </c>
    </row>
    <row r="2" spans="1:18" ht="15">
      <c r="A2" s="22" t="s">
        <v>7</v>
      </c>
      <c r="B2" s="58"/>
      <c r="C2" s="59"/>
      <c r="D2" s="60"/>
      <c r="E2" s="33"/>
      <c r="R2" s="23"/>
    </row>
    <row r="3" spans="1:18" ht="15">
      <c r="A3" s="24"/>
      <c r="B3" s="25" t="s">
        <v>8</v>
      </c>
      <c r="C3" s="25" t="s">
        <v>9</v>
      </c>
      <c r="D3" s="26"/>
      <c r="E3" s="34"/>
      <c r="F3" s="27" t="s">
        <v>10</v>
      </c>
      <c r="G3" s="27" t="s">
        <v>11</v>
      </c>
      <c r="H3" s="27" t="s">
        <v>12</v>
      </c>
      <c r="I3" s="27" t="s">
        <v>13</v>
      </c>
      <c r="J3" s="27" t="s">
        <v>14</v>
      </c>
      <c r="K3" s="27">
        <v>1</v>
      </c>
      <c r="L3" s="27">
        <v>2</v>
      </c>
      <c r="M3" s="27">
        <v>3</v>
      </c>
      <c r="N3" s="27">
        <v>4</v>
      </c>
      <c r="O3" s="27">
        <v>5</v>
      </c>
      <c r="P3" s="27">
        <v>6</v>
      </c>
      <c r="Q3" s="27">
        <v>7</v>
      </c>
      <c r="R3" s="28" t="s">
        <v>15</v>
      </c>
    </row>
    <row r="4" spans="1:18" ht="15">
      <c r="A4" s="22" t="s">
        <v>16</v>
      </c>
      <c r="B4" s="23"/>
      <c r="C4" s="23"/>
      <c r="D4" s="29"/>
      <c r="E4" s="34"/>
      <c r="F4" s="27" t="str">
        <f>B4&amp;"　"&amp;C4</f>
        <v>　</v>
      </c>
      <c r="G4" s="27">
        <f>LEN(F4)</f>
        <v>1</v>
      </c>
      <c r="H4" s="27">
        <f>I4+1</f>
        <v>1</v>
      </c>
      <c r="I4" s="27">
        <f>LEN(C4)</f>
        <v>0</v>
      </c>
      <c r="J4" s="27">
        <f>LEN(B4)</f>
        <v>0</v>
      </c>
      <c r="K4" s="27">
        <f>LEFT(B4,1)</f>
      </c>
      <c r="L4" s="27" t="str">
        <f>IF(J4&gt;2,MID(B4,2,1),"　")</f>
        <v>　</v>
      </c>
      <c r="M4" s="27">
        <f>IF(J4=1,"　",IF(J4=2,MID(B4,2,1),MID(B4,3,1)))</f>
      </c>
      <c r="N4" s="27" t="s">
        <v>48</v>
      </c>
      <c r="O4" s="27">
        <f>IF(I4=1,"　",LEFT(C4,1))</f>
      </c>
      <c r="P4" s="27" t="str">
        <f>IF(I4&gt;2,MID(C4,2,1),"　")</f>
        <v>　</v>
      </c>
      <c r="Q4" s="27">
        <f>RIGHT(C4,1)</f>
      </c>
      <c r="R4" s="30">
        <f>IF(B4="","",K4&amp;L4&amp;M4&amp;N4&amp;O4&amp;P4&amp;Q4)</f>
      </c>
    </row>
    <row r="5" spans="1:18" ht="15">
      <c r="A5" s="22" t="s">
        <v>49</v>
      </c>
      <c r="B5" s="23"/>
      <c r="C5" s="23"/>
      <c r="D5" s="29"/>
      <c r="E5" s="34"/>
      <c r="F5" s="27" t="str">
        <f>B5&amp;"　"&amp;C5</f>
        <v>　</v>
      </c>
      <c r="G5" s="27">
        <f>LEN(F5)</f>
        <v>1</v>
      </c>
      <c r="H5" s="27">
        <f>I5+1</f>
        <v>1</v>
      </c>
      <c r="I5" s="27">
        <f>LEN(C5)</f>
        <v>0</v>
      </c>
      <c r="J5" s="27">
        <f>LEN(B5)</f>
        <v>0</v>
      </c>
      <c r="K5" s="27">
        <f>LEFT(B5,1)</f>
      </c>
      <c r="L5" s="27" t="str">
        <f>IF(J5&gt;2,MID(B5,2,1),"　")</f>
        <v>　</v>
      </c>
      <c r="M5" s="27">
        <f>IF(J5=1,"　",IF(J5=2,MID(B5,2,1),MID(B5,3,1)))</f>
      </c>
      <c r="N5" s="27" t="s">
        <v>48</v>
      </c>
      <c r="O5" s="27">
        <f>IF(I5=1,"　",LEFT(C5,1))</f>
      </c>
      <c r="P5" s="27" t="str">
        <f>IF(I5&gt;2,MID(C5,2,1),"　")</f>
        <v>　</v>
      </c>
      <c r="Q5" s="27">
        <f>RIGHT(C5,1)</f>
      </c>
      <c r="R5" s="30">
        <f>IF(B5="","",K5&amp;L5&amp;M5&amp;N5&amp;O5&amp;P5&amp;Q5)</f>
      </c>
    </row>
    <row r="6" spans="1:18" ht="15">
      <c r="A6" s="22" t="s">
        <v>41</v>
      </c>
      <c r="B6" s="23"/>
      <c r="C6" s="23"/>
      <c r="D6" s="29"/>
      <c r="E6" s="34"/>
      <c r="F6" s="27" t="str">
        <f>B6&amp;"　"&amp;C6</f>
        <v>　</v>
      </c>
      <c r="G6" s="27">
        <f>LEN(F6)</f>
        <v>1</v>
      </c>
      <c r="H6" s="27">
        <f>I6+1</f>
        <v>1</v>
      </c>
      <c r="I6" s="27">
        <f>LEN(C6)</f>
        <v>0</v>
      </c>
      <c r="J6" s="27">
        <f>LEN(B6)</f>
        <v>0</v>
      </c>
      <c r="K6" s="27">
        <f>LEFT(B6,1)</f>
      </c>
      <c r="L6" s="27" t="str">
        <f>IF(J6&gt;2,MID(B6,2,1),"　")</f>
        <v>　</v>
      </c>
      <c r="M6" s="27">
        <f>IF(J6=1,"　",IF(J6=2,MID(B6,2,1),MID(B6,3,1)))</f>
      </c>
      <c r="N6" s="27" t="s">
        <v>48</v>
      </c>
      <c r="O6" s="27">
        <f>IF(I6=1,"　",LEFT(C6,1))</f>
      </c>
      <c r="P6" s="27" t="str">
        <f>IF(I6&gt;2,MID(C6,2,1),"　")</f>
        <v>　</v>
      </c>
      <c r="Q6" s="27">
        <f>RIGHT(C6,1)</f>
      </c>
      <c r="R6" s="30">
        <f>IF(B6="","",K6&amp;L6&amp;M6&amp;N6&amp;O6&amp;P6&amp;Q6)</f>
      </c>
    </row>
    <row r="7" spans="1:18" ht="15">
      <c r="A7" s="22" t="s">
        <v>17</v>
      </c>
      <c r="B7" s="23"/>
      <c r="C7" s="23"/>
      <c r="D7" s="29"/>
      <c r="E7" s="34"/>
      <c r="F7" s="27" t="str">
        <f>B7&amp;"　"&amp;C7</f>
        <v>　</v>
      </c>
      <c r="G7" s="27">
        <f>LEN(F7)</f>
        <v>1</v>
      </c>
      <c r="H7" s="27">
        <f>I7+1</f>
        <v>1</v>
      </c>
      <c r="I7" s="27">
        <f>LEN(C7)</f>
        <v>0</v>
      </c>
      <c r="J7" s="27">
        <f>LEN(B7)</f>
        <v>0</v>
      </c>
      <c r="K7" s="27">
        <f>LEFT(B7,1)</f>
      </c>
      <c r="L7" s="27" t="str">
        <f>IF(J7&gt;2,MID(B7,2,1),"　")</f>
        <v>　</v>
      </c>
      <c r="M7" s="27">
        <f>IF(J7=1,"　",IF(J7=2,MID(B7,2,1),MID(B7,3,1)))</f>
      </c>
      <c r="N7" s="27" t="s">
        <v>50</v>
      </c>
      <c r="O7" s="27">
        <f>IF(I7=1,"　",LEFT(C7,1))</f>
      </c>
      <c r="P7" s="27" t="str">
        <f>IF(I7&gt;2,MID(C7,2,1),"　")</f>
        <v>　</v>
      </c>
      <c r="Q7" s="27">
        <f>RIGHT(C7,1)</f>
      </c>
      <c r="R7" s="30">
        <f>IF(B7="","",K7&amp;L7&amp;M7&amp;N7&amp;O7&amp;P7&amp;Q7)</f>
      </c>
    </row>
    <row r="8" ht="15"/>
    <row r="9" spans="1:18" ht="23.25">
      <c r="A9" s="24" t="s">
        <v>18</v>
      </c>
      <c r="B9" s="31" t="s">
        <v>8</v>
      </c>
      <c r="C9" s="31" t="s">
        <v>9</v>
      </c>
      <c r="D9" s="26" t="s">
        <v>52</v>
      </c>
      <c r="E9" s="32" t="s">
        <v>53</v>
      </c>
      <c r="F9" s="27" t="s">
        <v>10</v>
      </c>
      <c r="G9" s="27" t="s">
        <v>11</v>
      </c>
      <c r="H9" s="27" t="s">
        <v>12</v>
      </c>
      <c r="I9" s="27" t="s">
        <v>13</v>
      </c>
      <c r="J9" s="27" t="s">
        <v>14</v>
      </c>
      <c r="K9" s="27">
        <v>1</v>
      </c>
      <c r="L9" s="27">
        <v>2</v>
      </c>
      <c r="M9" s="27">
        <v>3</v>
      </c>
      <c r="N9" s="27">
        <v>4</v>
      </c>
      <c r="O9" s="27">
        <v>5</v>
      </c>
      <c r="P9" s="27">
        <v>6</v>
      </c>
      <c r="Q9" s="27">
        <v>7</v>
      </c>
      <c r="R9" s="56" t="s">
        <v>15</v>
      </c>
    </row>
    <row r="10" spans="1:18" ht="18" customHeight="1">
      <c r="A10" s="22">
        <v>1</v>
      </c>
      <c r="B10" s="23"/>
      <c r="C10" s="23"/>
      <c r="D10" s="23"/>
      <c r="E10" s="23"/>
      <c r="F10" s="27" t="str">
        <f aca="true" t="shared" si="0" ref="F10:F21">B10&amp;"　"&amp;C10</f>
        <v>　</v>
      </c>
      <c r="G10" s="27">
        <f aca="true" t="shared" si="1" ref="G10:G27">LEN(F10)</f>
        <v>1</v>
      </c>
      <c r="H10" s="27">
        <f aca="true" t="shared" si="2" ref="H10:H21">I10+1</f>
        <v>1</v>
      </c>
      <c r="I10" s="27">
        <f aca="true" t="shared" si="3" ref="I10:I21">LEN(C10)</f>
        <v>0</v>
      </c>
      <c r="J10" s="27">
        <f aca="true" t="shared" si="4" ref="J10:J21">LEN(B10)</f>
        <v>0</v>
      </c>
      <c r="K10" s="27">
        <f aca="true" t="shared" si="5" ref="K10:K21">LEFT(B10,1)</f>
      </c>
      <c r="L10" s="27" t="str">
        <f aca="true" t="shared" si="6" ref="L10:L21">IF(J10&gt;2,MID(B10,2,1),"　")</f>
        <v>　</v>
      </c>
      <c r="M10" s="27">
        <f aca="true" t="shared" si="7" ref="M10:M21">IF(J10=1,"　",IF(J10=2,MID(B10,2,1),MID(B10,3,1)))</f>
      </c>
      <c r="N10" s="27" t="s">
        <v>51</v>
      </c>
      <c r="O10" s="27">
        <f aca="true" t="shared" si="8" ref="O10:O21">IF(I10=1,"　",LEFT(C10,1))</f>
      </c>
      <c r="P10" s="27" t="str">
        <f aca="true" t="shared" si="9" ref="P10:P21">IF(I10&gt;2,MID(C10,2,1),"　")</f>
        <v>　</v>
      </c>
      <c r="Q10" s="27">
        <f aca="true" t="shared" si="10" ref="Q10:Q21">RIGHT(C10,1)</f>
      </c>
      <c r="R10" s="30">
        <f aca="true" t="shared" si="11" ref="R10:R21">IF(B10="","",K10&amp;L10&amp;M10&amp;N10&amp;O10&amp;P10&amp;Q10)</f>
      </c>
    </row>
    <row r="11" spans="1:18" ht="18" customHeight="1">
      <c r="A11" s="22">
        <v>2</v>
      </c>
      <c r="B11" s="23"/>
      <c r="C11" s="23"/>
      <c r="D11" s="23"/>
      <c r="E11" s="23"/>
      <c r="F11" s="27" t="str">
        <f t="shared" si="0"/>
        <v>　</v>
      </c>
      <c r="G11" s="27">
        <f t="shared" si="1"/>
        <v>1</v>
      </c>
      <c r="H11" s="27">
        <f t="shared" si="2"/>
        <v>1</v>
      </c>
      <c r="I11" s="27">
        <f t="shared" si="3"/>
        <v>0</v>
      </c>
      <c r="J11" s="27">
        <f t="shared" si="4"/>
        <v>0</v>
      </c>
      <c r="K11" s="27">
        <f t="shared" si="5"/>
      </c>
      <c r="L11" s="27" t="str">
        <f t="shared" si="6"/>
        <v>　</v>
      </c>
      <c r="M11" s="27">
        <f t="shared" si="7"/>
      </c>
      <c r="N11" s="27" t="s">
        <v>51</v>
      </c>
      <c r="O11" s="27">
        <f t="shared" si="8"/>
      </c>
      <c r="P11" s="27" t="str">
        <f t="shared" si="9"/>
        <v>　</v>
      </c>
      <c r="Q11" s="27">
        <f t="shared" si="10"/>
      </c>
      <c r="R11" s="30">
        <f t="shared" si="11"/>
      </c>
    </row>
    <row r="12" spans="1:18" ht="18" customHeight="1">
      <c r="A12" s="22">
        <v>3</v>
      </c>
      <c r="B12" s="23"/>
      <c r="C12" s="23"/>
      <c r="D12" s="23"/>
      <c r="E12" s="23"/>
      <c r="F12" s="27" t="str">
        <f t="shared" si="0"/>
        <v>　</v>
      </c>
      <c r="G12" s="27">
        <f t="shared" si="1"/>
        <v>1</v>
      </c>
      <c r="H12" s="27">
        <f t="shared" si="2"/>
        <v>1</v>
      </c>
      <c r="I12" s="27">
        <f t="shared" si="3"/>
        <v>0</v>
      </c>
      <c r="J12" s="27">
        <f t="shared" si="4"/>
        <v>0</v>
      </c>
      <c r="K12" s="27">
        <f t="shared" si="5"/>
      </c>
      <c r="L12" s="27" t="str">
        <f t="shared" si="6"/>
        <v>　</v>
      </c>
      <c r="M12" s="27">
        <f t="shared" si="7"/>
      </c>
      <c r="N12" s="27" t="s">
        <v>51</v>
      </c>
      <c r="O12" s="27">
        <f t="shared" si="8"/>
      </c>
      <c r="P12" s="27" t="str">
        <f t="shared" si="9"/>
        <v>　</v>
      </c>
      <c r="Q12" s="27">
        <f t="shared" si="10"/>
      </c>
      <c r="R12" s="30">
        <f t="shared" si="11"/>
      </c>
    </row>
    <row r="13" spans="1:18" ht="18" customHeight="1">
      <c r="A13" s="22">
        <v>4</v>
      </c>
      <c r="B13" s="23"/>
      <c r="C13" s="23"/>
      <c r="D13" s="23"/>
      <c r="E13" s="23"/>
      <c r="F13" s="27" t="str">
        <f t="shared" si="0"/>
        <v>　</v>
      </c>
      <c r="G13" s="27">
        <f t="shared" si="1"/>
        <v>1</v>
      </c>
      <c r="H13" s="27">
        <f t="shared" si="2"/>
        <v>1</v>
      </c>
      <c r="I13" s="27">
        <f t="shared" si="3"/>
        <v>0</v>
      </c>
      <c r="J13" s="27">
        <f t="shared" si="4"/>
        <v>0</v>
      </c>
      <c r="K13" s="27">
        <f t="shared" si="5"/>
      </c>
      <c r="L13" s="27" t="str">
        <f t="shared" si="6"/>
        <v>　</v>
      </c>
      <c r="M13" s="27">
        <f t="shared" si="7"/>
      </c>
      <c r="N13" s="27" t="s">
        <v>51</v>
      </c>
      <c r="O13" s="27">
        <f t="shared" si="8"/>
      </c>
      <c r="P13" s="27" t="str">
        <f t="shared" si="9"/>
        <v>　</v>
      </c>
      <c r="Q13" s="27">
        <f t="shared" si="10"/>
      </c>
      <c r="R13" s="30">
        <f t="shared" si="11"/>
      </c>
    </row>
    <row r="14" spans="1:18" ht="18" customHeight="1">
      <c r="A14" s="22">
        <v>5</v>
      </c>
      <c r="B14" s="23"/>
      <c r="C14" s="23"/>
      <c r="D14" s="23"/>
      <c r="E14" s="23"/>
      <c r="F14" s="27" t="str">
        <f t="shared" si="0"/>
        <v>　</v>
      </c>
      <c r="G14" s="27">
        <f t="shared" si="1"/>
        <v>1</v>
      </c>
      <c r="H14" s="27">
        <f t="shared" si="2"/>
        <v>1</v>
      </c>
      <c r="I14" s="27">
        <f t="shared" si="3"/>
        <v>0</v>
      </c>
      <c r="J14" s="27">
        <f t="shared" si="4"/>
        <v>0</v>
      </c>
      <c r="K14" s="27">
        <f t="shared" si="5"/>
      </c>
      <c r="L14" s="27" t="str">
        <f t="shared" si="6"/>
        <v>　</v>
      </c>
      <c r="M14" s="27">
        <f t="shared" si="7"/>
      </c>
      <c r="N14" s="27" t="s">
        <v>51</v>
      </c>
      <c r="O14" s="27">
        <f t="shared" si="8"/>
      </c>
      <c r="P14" s="27" t="str">
        <f t="shared" si="9"/>
        <v>　</v>
      </c>
      <c r="Q14" s="27">
        <f t="shared" si="10"/>
      </c>
      <c r="R14" s="30">
        <f t="shared" si="11"/>
      </c>
    </row>
    <row r="15" spans="1:18" ht="18" customHeight="1">
      <c r="A15" s="22">
        <v>6</v>
      </c>
      <c r="B15" s="23"/>
      <c r="C15" s="23"/>
      <c r="D15" s="23"/>
      <c r="E15" s="23"/>
      <c r="F15" s="27" t="str">
        <f t="shared" si="0"/>
        <v>　</v>
      </c>
      <c r="G15" s="27">
        <f t="shared" si="1"/>
        <v>1</v>
      </c>
      <c r="H15" s="27">
        <f t="shared" si="2"/>
        <v>1</v>
      </c>
      <c r="I15" s="27">
        <f t="shared" si="3"/>
        <v>0</v>
      </c>
      <c r="J15" s="27">
        <f t="shared" si="4"/>
        <v>0</v>
      </c>
      <c r="K15" s="27">
        <f t="shared" si="5"/>
      </c>
      <c r="L15" s="27" t="str">
        <f t="shared" si="6"/>
        <v>　</v>
      </c>
      <c r="M15" s="27">
        <f t="shared" si="7"/>
      </c>
      <c r="N15" s="27" t="s">
        <v>51</v>
      </c>
      <c r="O15" s="27">
        <f t="shared" si="8"/>
      </c>
      <c r="P15" s="27" t="str">
        <f t="shared" si="9"/>
        <v>　</v>
      </c>
      <c r="Q15" s="27">
        <f t="shared" si="10"/>
      </c>
      <c r="R15" s="30">
        <f t="shared" si="11"/>
      </c>
    </row>
    <row r="16" spans="1:18" ht="18" customHeight="1">
      <c r="A16" s="22">
        <v>7</v>
      </c>
      <c r="B16" s="23"/>
      <c r="C16" s="23"/>
      <c r="D16" s="23"/>
      <c r="E16" s="23"/>
      <c r="F16" s="27" t="str">
        <f t="shared" si="0"/>
        <v>　</v>
      </c>
      <c r="G16" s="27">
        <f t="shared" si="1"/>
        <v>1</v>
      </c>
      <c r="H16" s="27">
        <f t="shared" si="2"/>
        <v>1</v>
      </c>
      <c r="I16" s="27">
        <f t="shared" si="3"/>
        <v>0</v>
      </c>
      <c r="J16" s="27">
        <f t="shared" si="4"/>
        <v>0</v>
      </c>
      <c r="K16" s="27">
        <f t="shared" si="5"/>
      </c>
      <c r="L16" s="27" t="str">
        <f t="shared" si="6"/>
        <v>　</v>
      </c>
      <c r="M16" s="27">
        <f t="shared" si="7"/>
      </c>
      <c r="N16" s="27" t="s">
        <v>51</v>
      </c>
      <c r="O16" s="27">
        <f t="shared" si="8"/>
      </c>
      <c r="P16" s="27" t="str">
        <f t="shared" si="9"/>
        <v>　</v>
      </c>
      <c r="Q16" s="27">
        <f t="shared" si="10"/>
      </c>
      <c r="R16" s="30">
        <f t="shared" si="11"/>
      </c>
    </row>
    <row r="17" spans="1:18" ht="18" customHeight="1">
      <c r="A17" s="22">
        <v>8</v>
      </c>
      <c r="B17" s="23"/>
      <c r="C17" s="23"/>
      <c r="D17" s="23"/>
      <c r="E17" s="23"/>
      <c r="F17" s="27" t="str">
        <f t="shared" si="0"/>
        <v>　</v>
      </c>
      <c r="G17" s="27">
        <f t="shared" si="1"/>
        <v>1</v>
      </c>
      <c r="H17" s="27">
        <f t="shared" si="2"/>
        <v>1</v>
      </c>
      <c r="I17" s="27">
        <f t="shared" si="3"/>
        <v>0</v>
      </c>
      <c r="J17" s="27">
        <f t="shared" si="4"/>
        <v>0</v>
      </c>
      <c r="K17" s="27">
        <f t="shared" si="5"/>
      </c>
      <c r="L17" s="27" t="str">
        <f t="shared" si="6"/>
        <v>　</v>
      </c>
      <c r="M17" s="27">
        <f t="shared" si="7"/>
      </c>
      <c r="N17" s="27" t="s">
        <v>51</v>
      </c>
      <c r="O17" s="27">
        <f t="shared" si="8"/>
      </c>
      <c r="P17" s="27" t="str">
        <f t="shared" si="9"/>
        <v>　</v>
      </c>
      <c r="Q17" s="27">
        <f t="shared" si="10"/>
      </c>
      <c r="R17" s="30">
        <f t="shared" si="11"/>
      </c>
    </row>
    <row r="18" spans="1:18" ht="18" customHeight="1">
      <c r="A18" s="22">
        <v>9</v>
      </c>
      <c r="B18" s="23"/>
      <c r="C18" s="23"/>
      <c r="D18" s="23"/>
      <c r="E18" s="23"/>
      <c r="F18" s="27" t="str">
        <f t="shared" si="0"/>
        <v>　</v>
      </c>
      <c r="G18" s="27">
        <f t="shared" si="1"/>
        <v>1</v>
      </c>
      <c r="H18" s="27">
        <f t="shared" si="2"/>
        <v>1</v>
      </c>
      <c r="I18" s="27">
        <f t="shared" si="3"/>
        <v>0</v>
      </c>
      <c r="J18" s="27">
        <f t="shared" si="4"/>
        <v>0</v>
      </c>
      <c r="K18" s="27">
        <f t="shared" si="5"/>
      </c>
      <c r="L18" s="27" t="str">
        <f t="shared" si="6"/>
        <v>　</v>
      </c>
      <c r="M18" s="27">
        <f t="shared" si="7"/>
      </c>
      <c r="N18" s="27" t="s">
        <v>51</v>
      </c>
      <c r="O18" s="27">
        <f t="shared" si="8"/>
      </c>
      <c r="P18" s="27" t="str">
        <f t="shared" si="9"/>
        <v>　</v>
      </c>
      <c r="Q18" s="27">
        <f t="shared" si="10"/>
      </c>
      <c r="R18" s="30">
        <f t="shared" si="11"/>
      </c>
    </row>
    <row r="19" spans="1:18" ht="18" customHeight="1">
      <c r="A19" s="22">
        <v>10</v>
      </c>
      <c r="B19" s="23"/>
      <c r="C19" s="23"/>
      <c r="D19" s="23"/>
      <c r="E19" s="23"/>
      <c r="F19" s="27" t="str">
        <f t="shared" si="0"/>
        <v>　</v>
      </c>
      <c r="G19" s="27">
        <f t="shared" si="1"/>
        <v>1</v>
      </c>
      <c r="H19" s="27">
        <f t="shared" si="2"/>
        <v>1</v>
      </c>
      <c r="I19" s="27">
        <f t="shared" si="3"/>
        <v>0</v>
      </c>
      <c r="J19" s="27">
        <f t="shared" si="4"/>
        <v>0</v>
      </c>
      <c r="K19" s="27">
        <f t="shared" si="5"/>
      </c>
      <c r="L19" s="27" t="str">
        <f t="shared" si="6"/>
        <v>　</v>
      </c>
      <c r="M19" s="27">
        <f t="shared" si="7"/>
      </c>
      <c r="N19" s="27" t="s">
        <v>51</v>
      </c>
      <c r="O19" s="27">
        <f t="shared" si="8"/>
      </c>
      <c r="P19" s="27" t="str">
        <f t="shared" si="9"/>
        <v>　</v>
      </c>
      <c r="Q19" s="27">
        <f t="shared" si="10"/>
      </c>
      <c r="R19" s="30">
        <f t="shared" si="11"/>
      </c>
    </row>
    <row r="20" spans="1:18" ht="18" customHeight="1">
      <c r="A20" s="22">
        <v>11</v>
      </c>
      <c r="B20" s="23"/>
      <c r="C20" s="23"/>
      <c r="D20" s="23"/>
      <c r="E20" s="23"/>
      <c r="F20" s="27" t="str">
        <f t="shared" si="0"/>
        <v>　</v>
      </c>
      <c r="G20" s="27">
        <f t="shared" si="1"/>
        <v>1</v>
      </c>
      <c r="H20" s="27">
        <f t="shared" si="2"/>
        <v>1</v>
      </c>
      <c r="I20" s="27">
        <f t="shared" si="3"/>
        <v>0</v>
      </c>
      <c r="J20" s="27">
        <f t="shared" si="4"/>
        <v>0</v>
      </c>
      <c r="K20" s="27">
        <f t="shared" si="5"/>
      </c>
      <c r="L20" s="27" t="str">
        <f t="shared" si="6"/>
        <v>　</v>
      </c>
      <c r="M20" s="27">
        <f t="shared" si="7"/>
      </c>
      <c r="N20" s="27" t="s">
        <v>51</v>
      </c>
      <c r="O20" s="27">
        <f t="shared" si="8"/>
      </c>
      <c r="P20" s="27" t="str">
        <f t="shared" si="9"/>
        <v>　</v>
      </c>
      <c r="Q20" s="27">
        <f t="shared" si="10"/>
      </c>
      <c r="R20" s="30">
        <f t="shared" si="11"/>
      </c>
    </row>
    <row r="21" spans="1:18" ht="18" customHeight="1">
      <c r="A21" s="22">
        <v>12</v>
      </c>
      <c r="B21" s="23"/>
      <c r="C21" s="23"/>
      <c r="D21" s="23"/>
      <c r="E21" s="23"/>
      <c r="F21" s="27" t="str">
        <f t="shared" si="0"/>
        <v>　</v>
      </c>
      <c r="G21" s="27">
        <f t="shared" si="1"/>
        <v>1</v>
      </c>
      <c r="H21" s="27">
        <f t="shared" si="2"/>
        <v>1</v>
      </c>
      <c r="I21" s="27">
        <f t="shared" si="3"/>
        <v>0</v>
      </c>
      <c r="J21" s="27">
        <f t="shared" si="4"/>
        <v>0</v>
      </c>
      <c r="K21" s="27">
        <f t="shared" si="5"/>
      </c>
      <c r="L21" s="27" t="str">
        <f t="shared" si="6"/>
        <v>　</v>
      </c>
      <c r="M21" s="27">
        <f t="shared" si="7"/>
      </c>
      <c r="N21" s="27" t="s">
        <v>51</v>
      </c>
      <c r="O21" s="27">
        <f t="shared" si="8"/>
      </c>
      <c r="P21" s="27" t="str">
        <f t="shared" si="9"/>
        <v>　</v>
      </c>
      <c r="Q21" s="27">
        <f t="shared" si="10"/>
      </c>
      <c r="R21" s="30">
        <f t="shared" si="11"/>
      </c>
    </row>
    <row r="22" spans="1:18" ht="18" customHeight="1">
      <c r="A22" s="22">
        <v>13</v>
      </c>
      <c r="B22" s="23"/>
      <c r="C22" s="23"/>
      <c r="D22" s="23"/>
      <c r="E22" s="23"/>
      <c r="F22" s="27" t="str">
        <f aca="true" t="shared" si="12" ref="F22:F27">B22&amp;"　"&amp;C22</f>
        <v>　</v>
      </c>
      <c r="G22" s="27">
        <f t="shared" si="1"/>
        <v>1</v>
      </c>
      <c r="H22" s="27">
        <f aca="true" t="shared" si="13" ref="H22:H27">I22+1</f>
        <v>1</v>
      </c>
      <c r="I22" s="27">
        <f aca="true" t="shared" si="14" ref="I22:I27">LEN(C22)</f>
        <v>0</v>
      </c>
      <c r="J22" s="27">
        <f aca="true" t="shared" si="15" ref="J22:J27">LEN(B22)</f>
        <v>0</v>
      </c>
      <c r="K22" s="27">
        <f aca="true" t="shared" si="16" ref="K22:K27">LEFT(B22,1)</f>
      </c>
      <c r="L22" s="27" t="str">
        <f aca="true" t="shared" si="17" ref="L22:L27">IF(J22&gt;2,MID(B22,2,1),"　")</f>
        <v>　</v>
      </c>
      <c r="M22" s="27">
        <f aca="true" t="shared" si="18" ref="M22:M27">IF(J22=1,"　",IF(J22=2,MID(B22,2,1),MID(B22,3,1)))</f>
      </c>
      <c r="N22" s="27" t="s">
        <v>51</v>
      </c>
      <c r="O22" s="27">
        <f aca="true" t="shared" si="19" ref="O22:O27">IF(I22=1,"　",LEFT(C22,1))</f>
      </c>
      <c r="P22" s="27" t="str">
        <f aca="true" t="shared" si="20" ref="P22:P27">IF(I22&gt;2,MID(C22,2,1),"　")</f>
        <v>　</v>
      </c>
      <c r="Q22" s="27">
        <f aca="true" t="shared" si="21" ref="Q22:Q27">RIGHT(C22,1)</f>
      </c>
      <c r="R22" s="30">
        <f aca="true" t="shared" si="22" ref="R22:R27">IF(B22="","",K22&amp;L22&amp;M22&amp;N22&amp;O22&amp;P22&amp;Q22)</f>
      </c>
    </row>
    <row r="23" spans="1:18" ht="18" customHeight="1">
      <c r="A23" s="22">
        <v>14</v>
      </c>
      <c r="B23" s="23"/>
      <c r="C23" s="23"/>
      <c r="D23" s="23"/>
      <c r="E23" s="23"/>
      <c r="F23" s="27" t="str">
        <f t="shared" si="12"/>
        <v>　</v>
      </c>
      <c r="G23" s="27">
        <f t="shared" si="1"/>
        <v>1</v>
      </c>
      <c r="H23" s="27">
        <f t="shared" si="13"/>
        <v>1</v>
      </c>
      <c r="I23" s="27">
        <f t="shared" si="14"/>
        <v>0</v>
      </c>
      <c r="J23" s="27">
        <f t="shared" si="15"/>
        <v>0</v>
      </c>
      <c r="K23" s="27">
        <f t="shared" si="16"/>
      </c>
      <c r="L23" s="27" t="str">
        <f t="shared" si="17"/>
        <v>　</v>
      </c>
      <c r="M23" s="27">
        <f t="shared" si="18"/>
      </c>
      <c r="N23" s="27" t="s">
        <v>51</v>
      </c>
      <c r="O23" s="27">
        <f t="shared" si="19"/>
      </c>
      <c r="P23" s="27" t="str">
        <f t="shared" si="20"/>
        <v>　</v>
      </c>
      <c r="Q23" s="27">
        <f t="shared" si="21"/>
      </c>
      <c r="R23" s="30">
        <f t="shared" si="22"/>
      </c>
    </row>
    <row r="24" spans="1:18" ht="18" customHeight="1">
      <c r="A24" s="22">
        <v>15</v>
      </c>
      <c r="B24" s="23"/>
      <c r="C24" s="23"/>
      <c r="D24" s="23"/>
      <c r="E24" s="23"/>
      <c r="F24" s="27" t="str">
        <f t="shared" si="12"/>
        <v>　</v>
      </c>
      <c r="G24" s="27">
        <f t="shared" si="1"/>
        <v>1</v>
      </c>
      <c r="H24" s="27">
        <f t="shared" si="13"/>
        <v>1</v>
      </c>
      <c r="I24" s="27">
        <f t="shared" si="14"/>
        <v>0</v>
      </c>
      <c r="J24" s="27">
        <f t="shared" si="15"/>
        <v>0</v>
      </c>
      <c r="K24" s="27">
        <f t="shared" si="16"/>
      </c>
      <c r="L24" s="27" t="str">
        <f t="shared" si="17"/>
        <v>　</v>
      </c>
      <c r="M24" s="27">
        <f t="shared" si="18"/>
      </c>
      <c r="N24" s="27" t="s">
        <v>51</v>
      </c>
      <c r="O24" s="27">
        <f t="shared" si="19"/>
      </c>
      <c r="P24" s="27" t="str">
        <f t="shared" si="20"/>
        <v>　</v>
      </c>
      <c r="Q24" s="27">
        <f t="shared" si="21"/>
      </c>
      <c r="R24" s="30">
        <f t="shared" si="22"/>
      </c>
    </row>
    <row r="25" spans="1:18" ht="18" customHeight="1">
      <c r="A25" s="22">
        <v>16</v>
      </c>
      <c r="B25" s="23"/>
      <c r="C25" s="23"/>
      <c r="D25" s="23"/>
      <c r="E25" s="23"/>
      <c r="F25" s="27" t="str">
        <f t="shared" si="12"/>
        <v>　</v>
      </c>
      <c r="G25" s="27">
        <f t="shared" si="1"/>
        <v>1</v>
      </c>
      <c r="H25" s="27">
        <f t="shared" si="13"/>
        <v>1</v>
      </c>
      <c r="I25" s="27">
        <f t="shared" si="14"/>
        <v>0</v>
      </c>
      <c r="J25" s="27">
        <f t="shared" si="15"/>
        <v>0</v>
      </c>
      <c r="K25" s="27">
        <f t="shared" si="16"/>
      </c>
      <c r="L25" s="27" t="str">
        <f t="shared" si="17"/>
        <v>　</v>
      </c>
      <c r="M25" s="27">
        <f t="shared" si="18"/>
      </c>
      <c r="N25" s="27" t="s">
        <v>51</v>
      </c>
      <c r="O25" s="27">
        <f t="shared" si="19"/>
      </c>
      <c r="P25" s="27" t="str">
        <f t="shared" si="20"/>
        <v>　</v>
      </c>
      <c r="Q25" s="27">
        <f t="shared" si="21"/>
      </c>
      <c r="R25" s="30">
        <f t="shared" si="22"/>
      </c>
    </row>
    <row r="26" spans="1:18" ht="18" customHeight="1">
      <c r="A26" s="22">
        <v>17</v>
      </c>
      <c r="B26" s="23"/>
      <c r="C26" s="23"/>
      <c r="D26" s="23"/>
      <c r="E26" s="23"/>
      <c r="F26" s="27" t="str">
        <f t="shared" si="12"/>
        <v>　</v>
      </c>
      <c r="G26" s="27">
        <f t="shared" si="1"/>
        <v>1</v>
      </c>
      <c r="H26" s="27">
        <f t="shared" si="13"/>
        <v>1</v>
      </c>
      <c r="I26" s="27">
        <f t="shared" si="14"/>
        <v>0</v>
      </c>
      <c r="J26" s="27">
        <f t="shared" si="15"/>
        <v>0</v>
      </c>
      <c r="K26" s="27">
        <f t="shared" si="16"/>
      </c>
      <c r="L26" s="27" t="str">
        <f t="shared" si="17"/>
        <v>　</v>
      </c>
      <c r="M26" s="27">
        <f t="shared" si="18"/>
      </c>
      <c r="N26" s="27" t="s">
        <v>51</v>
      </c>
      <c r="O26" s="27">
        <f t="shared" si="19"/>
      </c>
      <c r="P26" s="27" t="str">
        <f t="shared" si="20"/>
        <v>　</v>
      </c>
      <c r="Q26" s="27">
        <f t="shared" si="21"/>
      </c>
      <c r="R26" s="30">
        <f t="shared" si="22"/>
      </c>
    </row>
    <row r="27" spans="1:18" ht="18" customHeight="1">
      <c r="A27" s="22">
        <v>18</v>
      </c>
      <c r="B27" s="23"/>
      <c r="C27" s="23"/>
      <c r="D27" s="23"/>
      <c r="E27" s="23"/>
      <c r="F27" s="27" t="str">
        <f t="shared" si="12"/>
        <v>　</v>
      </c>
      <c r="G27" s="27">
        <f t="shared" si="1"/>
        <v>1</v>
      </c>
      <c r="H27" s="27">
        <f t="shared" si="13"/>
        <v>1</v>
      </c>
      <c r="I27" s="27">
        <f t="shared" si="14"/>
        <v>0</v>
      </c>
      <c r="J27" s="27">
        <f t="shared" si="15"/>
        <v>0</v>
      </c>
      <c r="K27" s="27">
        <f t="shared" si="16"/>
      </c>
      <c r="L27" s="27" t="str">
        <f t="shared" si="17"/>
        <v>　</v>
      </c>
      <c r="M27" s="27">
        <f t="shared" si="18"/>
      </c>
      <c r="N27" s="27" t="s">
        <v>51</v>
      </c>
      <c r="O27" s="27">
        <f t="shared" si="19"/>
      </c>
      <c r="P27" s="27" t="str">
        <f t="shared" si="20"/>
        <v>　</v>
      </c>
      <c r="Q27" s="27">
        <f t="shared" si="21"/>
      </c>
      <c r="R27" s="30">
        <f t="shared" si="22"/>
      </c>
    </row>
    <row r="29" ht="15"/>
    <row r="30" ht="15"/>
    <row r="31" ht="15"/>
    <row r="32" ht="15"/>
    <row r="33" ht="15"/>
    <row r="34" ht="15"/>
  </sheetData>
  <sheetProtection/>
  <mergeCells count="1"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5.50390625" style="11" bestFit="1" customWidth="1"/>
    <col min="2" max="2" width="1.875" style="11" customWidth="1"/>
    <col min="3" max="3" width="2.00390625" style="11" customWidth="1"/>
    <col min="4" max="4" width="12.375" style="11" customWidth="1"/>
    <col min="5" max="6" width="6.50390625" style="11" bestFit="1" customWidth="1"/>
    <col min="7" max="7" width="9.00390625" style="11" customWidth="1"/>
    <col min="8" max="8" width="12.50390625" style="11" bestFit="1" customWidth="1"/>
    <col min="9" max="16384" width="9.00390625" style="11" customWidth="1"/>
  </cols>
  <sheetData>
    <row r="1" spans="1:6" ht="33" customHeight="1" thickBot="1">
      <c r="A1" s="75" t="s">
        <v>58</v>
      </c>
      <c r="B1" s="75"/>
      <c r="C1" s="75"/>
      <c r="D1" s="75"/>
      <c r="E1" s="75"/>
      <c r="F1" s="75"/>
    </row>
    <row r="2" spans="1:6" ht="22.5" customHeight="1">
      <c r="A2" s="71" t="s">
        <v>38</v>
      </c>
      <c r="B2" s="72"/>
      <c r="C2" s="72"/>
      <c r="D2" s="73">
        <f>'基礎データ'!B2</f>
        <v>0</v>
      </c>
      <c r="E2" s="73"/>
      <c r="F2" s="74"/>
    </row>
    <row r="3" spans="1:8" ht="22.5" customHeight="1">
      <c r="A3" s="66" t="s">
        <v>39</v>
      </c>
      <c r="B3" s="62"/>
      <c r="C3" s="62"/>
      <c r="D3" s="62">
        <f>'基礎データ'!R4</f>
      </c>
      <c r="E3" s="62"/>
      <c r="F3" s="67"/>
      <c r="H3" s="15"/>
    </row>
    <row r="4" spans="1:8" ht="22.5" customHeight="1">
      <c r="A4" s="66" t="s">
        <v>40</v>
      </c>
      <c r="B4" s="62"/>
      <c r="C4" s="62"/>
      <c r="D4" s="62">
        <f>'基礎データ'!R5</f>
      </c>
      <c r="E4" s="62"/>
      <c r="F4" s="67"/>
      <c r="H4" s="15"/>
    </row>
    <row r="5" spans="1:6" ht="22.5" customHeight="1">
      <c r="A5" s="68" t="s">
        <v>41</v>
      </c>
      <c r="B5" s="69"/>
      <c r="C5" s="70"/>
      <c r="D5" s="62">
        <f>'基礎データ'!R6</f>
      </c>
      <c r="E5" s="62"/>
      <c r="F5" s="67"/>
    </row>
    <row r="6" spans="1:10" ht="22.5" customHeight="1">
      <c r="A6" s="66" t="s">
        <v>42</v>
      </c>
      <c r="B6" s="62"/>
      <c r="C6" s="62"/>
      <c r="D6" s="62">
        <f>'基礎データ'!R7</f>
      </c>
      <c r="E6" s="62"/>
      <c r="F6" s="67"/>
      <c r="H6" s="61"/>
      <c r="I6" s="61"/>
      <c r="J6" s="61"/>
    </row>
    <row r="7" spans="1:10" ht="22.5" customHeight="1">
      <c r="A7" s="12" t="s">
        <v>43</v>
      </c>
      <c r="B7" s="62" t="s">
        <v>44</v>
      </c>
      <c r="C7" s="62"/>
      <c r="D7" s="62"/>
      <c r="E7" s="13" t="s">
        <v>45</v>
      </c>
      <c r="F7" s="14" t="s">
        <v>46</v>
      </c>
      <c r="H7" s="65"/>
      <c r="I7" s="65"/>
      <c r="J7" s="65"/>
    </row>
    <row r="8" spans="1:6" ht="22.5" customHeight="1">
      <c r="A8" s="12">
        <v>1</v>
      </c>
      <c r="B8" s="62">
        <f>VLOOKUP($A8,'基礎データ'!$A$10:$R$27,18)</f>
      </c>
      <c r="C8" s="62"/>
      <c r="D8" s="62"/>
      <c r="E8" s="13">
        <f>VLOOKUP($A8,'基礎データ'!$A$10:$R$27,4)</f>
        <v>0</v>
      </c>
      <c r="F8" s="14">
        <f>VLOOKUP($A8,'基礎データ'!$A$10:$R$27,5)</f>
        <v>0</v>
      </c>
    </row>
    <row r="9" spans="1:6" ht="22.5" customHeight="1">
      <c r="A9" s="12">
        <v>2</v>
      </c>
      <c r="B9" s="62">
        <f>VLOOKUP($A9,'基礎データ'!$A$10:$R$27,18)</f>
      </c>
      <c r="C9" s="62"/>
      <c r="D9" s="62"/>
      <c r="E9" s="13">
        <f>VLOOKUP($A9,'基礎データ'!$A$10:$R$27,4)</f>
        <v>0</v>
      </c>
      <c r="F9" s="14">
        <f>VLOOKUP($A9,'基礎データ'!$A$10:$R$27,5)</f>
        <v>0</v>
      </c>
    </row>
    <row r="10" spans="1:6" ht="22.5" customHeight="1">
      <c r="A10" s="12">
        <v>3</v>
      </c>
      <c r="B10" s="62">
        <f>VLOOKUP($A10,'基礎データ'!$A$10:$R$27,18)</f>
      </c>
      <c r="C10" s="62"/>
      <c r="D10" s="62"/>
      <c r="E10" s="13">
        <f>VLOOKUP($A10,'基礎データ'!$A$10:$R$27,4)</f>
        <v>0</v>
      </c>
      <c r="F10" s="14">
        <f>VLOOKUP($A10,'基礎データ'!$A$10:$R$27,5)</f>
        <v>0</v>
      </c>
    </row>
    <row r="11" spans="1:6" ht="22.5" customHeight="1">
      <c r="A11" s="12">
        <v>4</v>
      </c>
      <c r="B11" s="62">
        <f>VLOOKUP($A11,'基礎データ'!$A$10:$R$27,18)</f>
      </c>
      <c r="C11" s="62"/>
      <c r="D11" s="62"/>
      <c r="E11" s="13">
        <f>VLOOKUP($A11,'基礎データ'!$A$10:$R$27,4)</f>
        <v>0</v>
      </c>
      <c r="F11" s="14">
        <f>VLOOKUP($A11,'基礎データ'!$A$10:$R$27,5)</f>
        <v>0</v>
      </c>
    </row>
    <row r="12" spans="1:6" ht="22.5" customHeight="1">
      <c r="A12" s="12">
        <v>5</v>
      </c>
      <c r="B12" s="62">
        <f>VLOOKUP($A12,'基礎データ'!$A$10:$R$27,18)</f>
      </c>
      <c r="C12" s="62"/>
      <c r="D12" s="62"/>
      <c r="E12" s="13">
        <f>VLOOKUP($A12,'基礎データ'!$A$10:$R$27,4)</f>
        <v>0</v>
      </c>
      <c r="F12" s="14">
        <f>VLOOKUP($A12,'基礎データ'!$A$10:$R$27,5)</f>
        <v>0</v>
      </c>
    </row>
    <row r="13" spans="1:6" ht="22.5" customHeight="1">
      <c r="A13" s="12">
        <v>6</v>
      </c>
      <c r="B13" s="62">
        <f>VLOOKUP($A13,'基礎データ'!$A$10:$R$27,18)</f>
      </c>
      <c r="C13" s="62"/>
      <c r="D13" s="62"/>
      <c r="E13" s="13">
        <f>VLOOKUP($A13,'基礎データ'!$A$10:$R$27,4)</f>
        <v>0</v>
      </c>
      <c r="F13" s="14">
        <f>VLOOKUP($A13,'基礎データ'!$A$10:$R$27,5)</f>
        <v>0</v>
      </c>
    </row>
    <row r="14" spans="1:6" ht="22.5" customHeight="1">
      <c r="A14" s="12">
        <v>7</v>
      </c>
      <c r="B14" s="62">
        <f>VLOOKUP($A14,'基礎データ'!$A$10:$R$27,18)</f>
      </c>
      <c r="C14" s="62"/>
      <c r="D14" s="62"/>
      <c r="E14" s="13">
        <f>VLOOKUP($A14,'基礎データ'!$A$10:$R$27,4)</f>
        <v>0</v>
      </c>
      <c r="F14" s="14">
        <f>VLOOKUP($A14,'基礎データ'!$A$10:$R$27,5)</f>
        <v>0</v>
      </c>
    </row>
    <row r="15" spans="1:6" ht="22.5" customHeight="1">
      <c r="A15" s="12">
        <v>8</v>
      </c>
      <c r="B15" s="62">
        <f>VLOOKUP($A15,'基礎データ'!$A$10:$R$27,18)</f>
      </c>
      <c r="C15" s="62"/>
      <c r="D15" s="62"/>
      <c r="E15" s="13">
        <f>VLOOKUP($A15,'基礎データ'!$A$10:$R$27,4)</f>
        <v>0</v>
      </c>
      <c r="F15" s="14">
        <f>VLOOKUP($A15,'基礎データ'!$A$10:$R$27,5)</f>
        <v>0</v>
      </c>
    </row>
    <row r="16" spans="1:6" ht="22.5" customHeight="1">
      <c r="A16" s="12">
        <v>9</v>
      </c>
      <c r="B16" s="62">
        <f>VLOOKUP($A16,'基礎データ'!$A$10:$R$27,18)</f>
      </c>
      <c r="C16" s="62"/>
      <c r="D16" s="62"/>
      <c r="E16" s="13">
        <f>VLOOKUP($A16,'基礎データ'!$A$10:$R$27,4)</f>
        <v>0</v>
      </c>
      <c r="F16" s="14">
        <f>VLOOKUP($A16,'基礎データ'!$A$10:$R$27,5)</f>
        <v>0</v>
      </c>
    </row>
    <row r="17" spans="1:6" ht="22.5" customHeight="1">
      <c r="A17" s="12">
        <v>10</v>
      </c>
      <c r="B17" s="62">
        <f>VLOOKUP($A17,'基礎データ'!$A$10:$R$27,18)</f>
      </c>
      <c r="C17" s="62"/>
      <c r="D17" s="62"/>
      <c r="E17" s="13">
        <f>VLOOKUP($A17,'基礎データ'!$A$10:$R$27,4)</f>
        <v>0</v>
      </c>
      <c r="F17" s="14">
        <f>VLOOKUP($A17,'基礎データ'!$A$10:$R$27,5)</f>
        <v>0</v>
      </c>
    </row>
    <row r="18" spans="1:6" ht="22.5" customHeight="1">
      <c r="A18" s="12">
        <v>11</v>
      </c>
      <c r="B18" s="62">
        <f>VLOOKUP($A18,'基礎データ'!$A$10:$R$27,18)</f>
      </c>
      <c r="C18" s="62"/>
      <c r="D18" s="62"/>
      <c r="E18" s="13">
        <f>VLOOKUP($A18,'基礎データ'!$A$10:$R$27,4)</f>
        <v>0</v>
      </c>
      <c r="F18" s="14">
        <f>VLOOKUP($A18,'基礎データ'!$A$10:$R$27,5)</f>
        <v>0</v>
      </c>
    </row>
    <row r="19" spans="1:6" ht="22.5" customHeight="1">
      <c r="A19" s="12">
        <v>12</v>
      </c>
      <c r="B19" s="62">
        <f>VLOOKUP($A19,'基礎データ'!$A$10:$R$27,18)</f>
      </c>
      <c r="C19" s="62"/>
      <c r="D19" s="62"/>
      <c r="E19" s="13">
        <f>VLOOKUP($A19,'基礎データ'!$A$10:$R$27,4)</f>
        <v>0</v>
      </c>
      <c r="F19" s="14">
        <f>VLOOKUP($A19,'基礎データ'!$A$10:$R$27,5)</f>
        <v>0</v>
      </c>
    </row>
    <row r="20" spans="1:6" ht="22.5" customHeight="1">
      <c r="A20" s="12">
        <v>13</v>
      </c>
      <c r="B20" s="62">
        <f>VLOOKUP($A20,'基礎データ'!$A$10:$R$27,18)</f>
      </c>
      <c r="C20" s="62"/>
      <c r="D20" s="62"/>
      <c r="E20" s="13">
        <f>VLOOKUP($A20,'基礎データ'!$A$10:$R$27,4)</f>
        <v>0</v>
      </c>
      <c r="F20" s="14">
        <f>VLOOKUP($A20,'基礎データ'!$A$10:$R$27,5)</f>
        <v>0</v>
      </c>
    </row>
    <row r="21" spans="1:6" ht="22.5" customHeight="1">
      <c r="A21" s="12">
        <v>14</v>
      </c>
      <c r="B21" s="62">
        <f>VLOOKUP($A21,'基礎データ'!$A$10:$R$27,18)</f>
      </c>
      <c r="C21" s="62"/>
      <c r="D21" s="62"/>
      <c r="E21" s="13">
        <f>VLOOKUP($A21,'基礎データ'!$A$10:$R$27,4)</f>
        <v>0</v>
      </c>
      <c r="F21" s="14">
        <f>VLOOKUP($A21,'基礎データ'!$A$10:$R$27,5)</f>
        <v>0</v>
      </c>
    </row>
    <row r="22" spans="1:6" ht="22.5" customHeight="1">
      <c r="A22" s="12">
        <v>15</v>
      </c>
      <c r="B22" s="62">
        <f>VLOOKUP($A22,'基礎データ'!$A$10:$R$27,18)</f>
      </c>
      <c r="C22" s="62"/>
      <c r="D22" s="62"/>
      <c r="E22" s="13">
        <f>VLOOKUP($A22,'基礎データ'!$A$10:$R$27,4)</f>
        <v>0</v>
      </c>
      <c r="F22" s="14">
        <f>VLOOKUP($A22,'基礎データ'!$A$10:$R$27,5)</f>
        <v>0</v>
      </c>
    </row>
    <row r="23" spans="1:6" ht="22.5" customHeight="1">
      <c r="A23" s="12">
        <v>16</v>
      </c>
      <c r="B23" s="62">
        <f>VLOOKUP($A23,'基礎データ'!$A$10:$R$27,18)</f>
      </c>
      <c r="C23" s="62"/>
      <c r="D23" s="62"/>
      <c r="E23" s="13">
        <f>VLOOKUP($A23,'基礎データ'!$A$10:$R$27,4)</f>
        <v>0</v>
      </c>
      <c r="F23" s="14">
        <f>VLOOKUP($A23,'基礎データ'!$A$10:$R$27,5)</f>
        <v>0</v>
      </c>
    </row>
    <row r="24" spans="1:6" ht="22.5" customHeight="1">
      <c r="A24" s="12">
        <v>17</v>
      </c>
      <c r="B24" s="62">
        <f>VLOOKUP($A24,'基礎データ'!$A$10:$R$27,18)</f>
      </c>
      <c r="C24" s="62"/>
      <c r="D24" s="62"/>
      <c r="E24" s="13">
        <f>VLOOKUP($A24,'基礎データ'!$A$10:$R$27,4)</f>
        <v>0</v>
      </c>
      <c r="F24" s="14">
        <f>VLOOKUP($A24,'基礎データ'!$A$10:$R$27,5)</f>
        <v>0</v>
      </c>
    </row>
    <row r="25" spans="1:6" ht="22.5" customHeight="1" thickBot="1">
      <c r="A25" s="16">
        <v>18</v>
      </c>
      <c r="B25" s="63">
        <f>VLOOKUP($A25,'基礎データ'!$A$10:$R$27,18)</f>
      </c>
      <c r="C25" s="63"/>
      <c r="D25" s="63"/>
      <c r="E25" s="17">
        <f>VLOOKUP($A25,'基礎データ'!$A$10:$R$27,4)</f>
        <v>0</v>
      </c>
      <c r="F25" s="18">
        <f>VLOOKUP($A25,'基礎データ'!$A$10:$R$27,5)</f>
        <v>0</v>
      </c>
    </row>
    <row r="26" ht="15"/>
    <row r="27" ht="15"/>
    <row r="28" ht="15">
      <c r="A28" s="19" t="s">
        <v>47</v>
      </c>
    </row>
    <row r="29" spans="1:10" ht="29.25">
      <c r="A29" s="64"/>
      <c r="B29" s="64"/>
      <c r="C29" s="64"/>
      <c r="D29" s="64"/>
      <c r="E29" s="64"/>
      <c r="F29" s="64"/>
      <c r="G29" s="20"/>
      <c r="H29" s="20"/>
      <c r="I29" s="20"/>
      <c r="J29" s="20"/>
    </row>
    <row r="30" spans="1:10" ht="25.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2" spans="1:6" ht="17.25">
      <c r="A32" s="61"/>
      <c r="B32" s="61"/>
      <c r="C32" s="61"/>
      <c r="D32" s="61"/>
      <c r="E32" s="61"/>
      <c r="F32" s="61"/>
    </row>
    <row r="33" spans="1:6" ht="17.25">
      <c r="A33" s="61"/>
      <c r="B33" s="61"/>
      <c r="C33" s="61"/>
      <c r="D33" s="61"/>
      <c r="E33" s="61"/>
      <c r="F33" s="61"/>
    </row>
    <row r="34" spans="1:6" ht="17.25">
      <c r="A34" s="61"/>
      <c r="B34" s="61"/>
      <c r="C34" s="61"/>
      <c r="D34" s="61"/>
      <c r="E34" s="61"/>
      <c r="F34" s="61"/>
    </row>
  </sheetData>
  <sheetProtection/>
  <mergeCells count="36">
    <mergeCell ref="A2:C2"/>
    <mergeCell ref="D2:F2"/>
    <mergeCell ref="A3:C3"/>
    <mergeCell ref="D3:F3"/>
    <mergeCell ref="A1:F1"/>
    <mergeCell ref="A6:C6"/>
    <mergeCell ref="D6:F6"/>
    <mergeCell ref="H6:J6"/>
    <mergeCell ref="B7:D7"/>
    <mergeCell ref="H7:J7"/>
    <mergeCell ref="A4:C4"/>
    <mergeCell ref="D4:F4"/>
    <mergeCell ref="A5:C5"/>
    <mergeCell ref="D5:F5"/>
    <mergeCell ref="B12:D12"/>
    <mergeCell ref="B13:D13"/>
    <mergeCell ref="B14:D14"/>
    <mergeCell ref="B15:D15"/>
    <mergeCell ref="B8:D8"/>
    <mergeCell ref="B9:D9"/>
    <mergeCell ref="B10:D10"/>
    <mergeCell ref="B11:D11"/>
    <mergeCell ref="B20:D20"/>
    <mergeCell ref="B21:D21"/>
    <mergeCell ref="B22:D22"/>
    <mergeCell ref="B23:D23"/>
    <mergeCell ref="B16:D16"/>
    <mergeCell ref="B17:D17"/>
    <mergeCell ref="B18:D18"/>
    <mergeCell ref="B19:D19"/>
    <mergeCell ref="A32:F32"/>
    <mergeCell ref="A33:F33"/>
    <mergeCell ref="A34:F34"/>
    <mergeCell ref="B24:D24"/>
    <mergeCell ref="B25:D25"/>
    <mergeCell ref="A29:F29"/>
  </mergeCells>
  <conditionalFormatting sqref="D2:F2 E8:F25">
    <cfRule type="cellIs" priority="1" dxfId="12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view="pageBreakPreview" zoomScale="90" zoomScaleSheetLayoutView="90" zoomScalePageLayoutView="0" workbookViewId="0" topLeftCell="A1">
      <selection activeCell="B16" sqref="B16:F33"/>
    </sheetView>
  </sheetViews>
  <sheetFormatPr defaultColWidth="2.25390625" defaultRowHeight="13.5"/>
  <cols>
    <col min="1" max="16384" width="2.25390625" style="5" customWidth="1"/>
  </cols>
  <sheetData>
    <row r="1" spans="2:18" ht="18.75" customHeight="1">
      <c r="B1" s="96" t="s">
        <v>20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3" spans="1:19" ht="15" customHeight="1">
      <c r="A3" s="6"/>
      <c r="B3" s="87" t="str">
        <f>'基礎データ'!B2&amp;"("&amp;'基礎データ'!R2&amp;")"</f>
        <v>()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</row>
    <row r="4" spans="1:19" ht="34.5" customHeight="1">
      <c r="A4" s="6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</row>
    <row r="5" spans="1:19" ht="18.75" customHeight="1">
      <c r="A5" s="7"/>
      <c r="B5" s="97" t="s">
        <v>21</v>
      </c>
      <c r="C5" s="97"/>
      <c r="D5" s="97"/>
      <c r="E5" s="97"/>
      <c r="F5" s="97"/>
      <c r="G5" s="85">
        <f>'基礎データ'!R4</f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8.75" customHeight="1">
      <c r="A6" s="7"/>
      <c r="B6" s="77" t="s">
        <v>70</v>
      </c>
      <c r="C6" s="77"/>
      <c r="D6" s="77"/>
      <c r="E6" s="77"/>
      <c r="F6" s="77"/>
      <c r="G6" s="85">
        <f>'基礎データ'!R5</f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33" ht="18.75" customHeight="1">
      <c r="A7" s="8"/>
      <c r="B7" s="81" t="s">
        <v>69</v>
      </c>
      <c r="C7" s="81"/>
      <c r="D7" s="81"/>
      <c r="E7" s="81"/>
      <c r="F7" s="81"/>
      <c r="G7" s="85">
        <f>'基礎データ'!R6</f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AG7" s="2"/>
    </row>
    <row r="8" spans="1:19" ht="18.75" customHeight="1">
      <c r="A8" s="7"/>
      <c r="B8" s="77" t="s">
        <v>24</v>
      </c>
      <c r="C8" s="77"/>
      <c r="D8" s="77"/>
      <c r="E8" s="77"/>
      <c r="F8" s="77"/>
      <c r="G8" s="85">
        <f>'基礎データ'!R7</f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ht="18.75" customHeight="1"/>
    <row r="10" spans="2:7" ht="18.75" customHeight="1">
      <c r="B10" s="86" t="s">
        <v>27</v>
      </c>
      <c r="C10" s="86"/>
      <c r="D10" s="86"/>
      <c r="E10" s="86"/>
      <c r="F10" s="86"/>
      <c r="G10" s="86"/>
    </row>
    <row r="11" ht="18.75" customHeight="1"/>
    <row r="12" spans="2:19" ht="18.75" customHeight="1">
      <c r="B12" s="87" t="str">
        <f>'基礎データ'!$B$2&amp;"("&amp;'基礎データ'!$R$2&amp;")"</f>
        <v>()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</row>
    <row r="13" spans="2:19" ht="18.75" customHeight="1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</row>
    <row r="14" spans="2:19" ht="18.75" customHeight="1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2:19" ht="18.75" customHeight="1">
      <c r="B15" s="81" t="s">
        <v>25</v>
      </c>
      <c r="C15" s="81"/>
      <c r="D15" s="81"/>
      <c r="E15" s="81"/>
      <c r="F15" s="81"/>
      <c r="G15" s="82" t="s">
        <v>28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2:19" ht="18.75" customHeight="1">
      <c r="B16" s="76"/>
      <c r="C16" s="76"/>
      <c r="D16" s="76"/>
      <c r="E16" s="76"/>
      <c r="F16" s="76"/>
      <c r="G16" s="77" t="e">
        <f>VLOOKUP(B16,'基礎データ'!$A$10:$R$27,18,FALSE)</f>
        <v>#N/A</v>
      </c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2:19" ht="18.75" customHeight="1">
      <c r="B17" s="78"/>
      <c r="C17" s="79"/>
      <c r="D17" s="79"/>
      <c r="E17" s="79"/>
      <c r="F17" s="80"/>
      <c r="G17" s="77" t="e">
        <f>VLOOKUP(B17,'基礎データ'!$A$10:$R$27,18,FALSE)</f>
        <v>#N/A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2:19" ht="18.75" customHeight="1">
      <c r="B18" s="78"/>
      <c r="C18" s="79"/>
      <c r="D18" s="79"/>
      <c r="E18" s="79"/>
      <c r="F18" s="80"/>
      <c r="G18" s="77" t="e">
        <f>VLOOKUP(B18,'基礎データ'!$A$10:$R$27,18,FALSE)</f>
        <v>#N/A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2:19" ht="18.75" customHeight="1">
      <c r="B19" s="78"/>
      <c r="C19" s="79"/>
      <c r="D19" s="79"/>
      <c r="E19" s="79"/>
      <c r="F19" s="80"/>
      <c r="G19" s="77" t="e">
        <f>VLOOKUP(B19,'基礎データ'!$A$10:$R$27,18,FALSE)</f>
        <v>#N/A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2:19" ht="18.75" customHeight="1">
      <c r="B20" s="78"/>
      <c r="C20" s="79"/>
      <c r="D20" s="79"/>
      <c r="E20" s="79"/>
      <c r="F20" s="80"/>
      <c r="G20" s="77" t="e">
        <f>VLOOKUP(B20,'基礎データ'!$A$10:$R$27,18,FALSE)</f>
        <v>#N/A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2:19" ht="18.75" customHeight="1">
      <c r="B21" s="78"/>
      <c r="C21" s="79"/>
      <c r="D21" s="79"/>
      <c r="E21" s="79"/>
      <c r="F21" s="80"/>
      <c r="G21" s="77" t="e">
        <f>VLOOKUP(B21,'基礎データ'!$A$10:$R$27,18,FALSE)</f>
        <v>#N/A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2:19" ht="18.75" customHeight="1">
      <c r="B22" s="78"/>
      <c r="C22" s="79"/>
      <c r="D22" s="79"/>
      <c r="E22" s="79"/>
      <c r="F22" s="80"/>
      <c r="G22" s="77" t="e">
        <f>VLOOKUP(B22,'基礎データ'!$A$10:$R$27,18,FALSE)</f>
        <v>#N/A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2:19" ht="18.75" customHeight="1">
      <c r="B23" s="78"/>
      <c r="C23" s="79"/>
      <c r="D23" s="79"/>
      <c r="E23" s="79"/>
      <c r="F23" s="80"/>
      <c r="G23" s="77" t="e">
        <f>VLOOKUP(B23,'基礎データ'!$A$10:$R$27,18,FALSE)</f>
        <v>#N/A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2:19" ht="18.75" customHeight="1">
      <c r="B24" s="78"/>
      <c r="C24" s="79"/>
      <c r="D24" s="79"/>
      <c r="E24" s="79"/>
      <c r="F24" s="80"/>
      <c r="G24" s="77" t="e">
        <f>VLOOKUP(B24,'基礎データ'!$A$10:$R$27,18,FALSE)</f>
        <v>#N/A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2:19" ht="18.75" customHeight="1">
      <c r="B25" s="78"/>
      <c r="C25" s="79"/>
      <c r="D25" s="79"/>
      <c r="E25" s="79"/>
      <c r="F25" s="80"/>
      <c r="G25" s="77" t="e">
        <f>VLOOKUP(B25,'基礎データ'!$A$10:$R$27,18,FALSE)</f>
        <v>#N/A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2:19" ht="18.75" customHeight="1">
      <c r="B26" s="78"/>
      <c r="C26" s="79"/>
      <c r="D26" s="79"/>
      <c r="E26" s="79"/>
      <c r="F26" s="80"/>
      <c r="G26" s="77" t="e">
        <f>VLOOKUP(B26,'基礎データ'!$A$10:$R$27,18,FALSE)</f>
        <v>#N/A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2:19" ht="18.75" customHeight="1">
      <c r="B27" s="78"/>
      <c r="C27" s="79"/>
      <c r="D27" s="79"/>
      <c r="E27" s="79"/>
      <c r="F27" s="80"/>
      <c r="G27" s="77" t="e">
        <f>VLOOKUP(B27,'基礎データ'!$A$10:$R$27,18,FALSE)</f>
        <v>#N/A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2:19" ht="18.75" customHeight="1">
      <c r="B28" s="78"/>
      <c r="C28" s="79"/>
      <c r="D28" s="79"/>
      <c r="E28" s="79"/>
      <c r="F28" s="80"/>
      <c r="G28" s="77" t="e">
        <f>VLOOKUP(B28,'基礎データ'!$A$10:$R$27,18,FALSE)</f>
        <v>#N/A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2:19" ht="18.75" customHeight="1">
      <c r="B29" s="78"/>
      <c r="C29" s="79"/>
      <c r="D29" s="79"/>
      <c r="E29" s="79"/>
      <c r="F29" s="80"/>
      <c r="G29" s="77" t="e">
        <f>VLOOKUP(B29,'基礎データ'!$A$10:$R$27,18,FALSE)</f>
        <v>#N/A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2:19" ht="18.75" customHeight="1">
      <c r="B30" s="78"/>
      <c r="C30" s="79"/>
      <c r="D30" s="79"/>
      <c r="E30" s="79"/>
      <c r="F30" s="80"/>
      <c r="G30" s="77" t="e">
        <f>VLOOKUP(B30,'基礎データ'!$A$10:$R$27,18,FALSE)</f>
        <v>#N/A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2:19" ht="18.75" customHeight="1">
      <c r="B31" s="78"/>
      <c r="C31" s="79"/>
      <c r="D31" s="79"/>
      <c r="E31" s="79"/>
      <c r="F31" s="80"/>
      <c r="G31" s="77" t="e">
        <f>VLOOKUP(B31,'基礎データ'!$A$10:$R$27,18,FALSE)</f>
        <v>#N/A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2:19" ht="18.75" customHeight="1">
      <c r="B32" s="78"/>
      <c r="C32" s="79"/>
      <c r="D32" s="79"/>
      <c r="E32" s="79"/>
      <c r="F32" s="80"/>
      <c r="G32" s="77" t="e">
        <f>VLOOKUP(B32,'基礎データ'!$A$10:$R$27,18,FALSE)</f>
        <v>#N/A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2:19" ht="18.75" customHeight="1">
      <c r="B33" s="76"/>
      <c r="C33" s="76"/>
      <c r="D33" s="76"/>
      <c r="E33" s="76"/>
      <c r="F33" s="76"/>
      <c r="G33" s="77" t="e">
        <f>VLOOKUP(B33,'基礎データ'!$A$10:$R$27,18,FALSE)</f>
        <v>#N/A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2:19" ht="18.75" customHeight="1">
      <c r="B34" s="76" t="s">
        <v>29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18.7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18.75" customHeight="1">
      <c r="B36" s="76" t="s">
        <v>30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18.7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40" ht="13.5">
      <c r="B40" s="5" t="s">
        <v>68</v>
      </c>
    </row>
    <row r="42" ht="13.5">
      <c r="B42" s="5" t="s">
        <v>32</v>
      </c>
    </row>
  </sheetData>
  <sheetProtection/>
  <mergeCells count="52">
    <mergeCell ref="B1:R1"/>
    <mergeCell ref="B3:S4"/>
    <mergeCell ref="B5:F5"/>
    <mergeCell ref="G5:S5"/>
    <mergeCell ref="B6:F6"/>
    <mergeCell ref="G6:S6"/>
    <mergeCell ref="B7:F7"/>
    <mergeCell ref="G7:S7"/>
    <mergeCell ref="B8:F8"/>
    <mergeCell ref="G8:S8"/>
    <mergeCell ref="B10:G10"/>
    <mergeCell ref="B12:S14"/>
    <mergeCell ref="B15:F15"/>
    <mergeCell ref="G15:S15"/>
    <mergeCell ref="B16:F16"/>
    <mergeCell ref="G16:S16"/>
    <mergeCell ref="B17:F17"/>
    <mergeCell ref="G17:S17"/>
    <mergeCell ref="B18:F18"/>
    <mergeCell ref="G18:S18"/>
    <mergeCell ref="B19:F19"/>
    <mergeCell ref="G19:S19"/>
    <mergeCell ref="B20:F20"/>
    <mergeCell ref="G20:S20"/>
    <mergeCell ref="B21:F21"/>
    <mergeCell ref="G21:S21"/>
    <mergeCell ref="B22:F22"/>
    <mergeCell ref="G22:S22"/>
    <mergeCell ref="B23:F23"/>
    <mergeCell ref="G23:S23"/>
    <mergeCell ref="B24:F24"/>
    <mergeCell ref="G24:S24"/>
    <mergeCell ref="B25:F25"/>
    <mergeCell ref="G25:S25"/>
    <mergeCell ref="B26:F26"/>
    <mergeCell ref="G26:S26"/>
    <mergeCell ref="B27:F27"/>
    <mergeCell ref="G27:S27"/>
    <mergeCell ref="B28:F28"/>
    <mergeCell ref="G28:S28"/>
    <mergeCell ref="B29:F29"/>
    <mergeCell ref="G29:S29"/>
    <mergeCell ref="B33:F33"/>
    <mergeCell ref="G33:S33"/>
    <mergeCell ref="B34:S35"/>
    <mergeCell ref="B36:S37"/>
    <mergeCell ref="B30:F30"/>
    <mergeCell ref="G30:S30"/>
    <mergeCell ref="B31:F31"/>
    <mergeCell ref="G31:S31"/>
    <mergeCell ref="B32:F32"/>
    <mergeCell ref="G32:S32"/>
  </mergeCells>
  <conditionalFormatting sqref="G16:S33">
    <cfRule type="expression" priority="1" dxfId="12" stopIfTrue="1">
      <formula>ISERROR(G16)</formula>
    </cfRule>
  </conditionalFormatting>
  <printOptions horizontalCentered="1"/>
  <pageMargins left="0.5511811023622047" right="0.5511811023622047" top="0.5905511811023623" bottom="0.5511811023622047" header="0.4330708661417323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U58"/>
  <sheetViews>
    <sheetView view="pageBreakPreview" zoomScale="115" zoomScaleSheetLayoutView="115" zoomScalePageLayoutView="0" workbookViewId="0" topLeftCell="A21">
      <selection activeCell="A57" sqref="A57:BS57"/>
    </sheetView>
  </sheetViews>
  <sheetFormatPr defaultColWidth="9.00390625" defaultRowHeight="13.5"/>
  <cols>
    <col min="1" max="23" width="1.00390625" style="40" customWidth="1"/>
    <col min="24" max="24" width="5.00390625" style="40" customWidth="1"/>
    <col min="25" max="47" width="1.00390625" style="40" customWidth="1"/>
    <col min="48" max="48" width="5.00390625" style="40" customWidth="1"/>
    <col min="49" max="71" width="1.00390625" style="40" customWidth="1"/>
    <col min="72" max="16384" width="9.00390625" style="40" customWidth="1"/>
  </cols>
  <sheetData>
    <row r="1" spans="1:73" s="35" customFormat="1" ht="27" customHeight="1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U1" s="36"/>
    </row>
    <row r="2" spans="1:71" s="35" customFormat="1" ht="27" customHeight="1" thickBot="1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</row>
    <row r="3" spans="1:71" ht="8.25" customHeight="1">
      <c r="A3" s="99" t="s">
        <v>59</v>
      </c>
      <c r="B3" s="100"/>
      <c r="C3" s="100"/>
      <c r="D3" s="100"/>
      <c r="E3" s="41"/>
      <c r="F3" s="143">
        <f>'基礎データ'!$B$2</f>
        <v>0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  <c r="Y3" s="99" t="s">
        <v>59</v>
      </c>
      <c r="Z3" s="100"/>
      <c r="AA3" s="100"/>
      <c r="AB3" s="100"/>
      <c r="AC3" s="41"/>
      <c r="AD3" s="143">
        <f>'基礎データ'!$B$2</f>
        <v>0</v>
      </c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4"/>
      <c r="AW3" s="99" t="s">
        <v>59</v>
      </c>
      <c r="AX3" s="100"/>
      <c r="AY3" s="100"/>
      <c r="AZ3" s="100"/>
      <c r="BA3" s="41"/>
      <c r="BB3" s="143">
        <f>'基礎データ'!$B$2</f>
        <v>0</v>
      </c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4"/>
    </row>
    <row r="4" spans="1:71" ht="8.25" customHeight="1">
      <c r="A4" s="101"/>
      <c r="B4" s="102"/>
      <c r="C4" s="102"/>
      <c r="D4" s="102"/>
      <c r="E4" s="42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Y4" s="101"/>
      <c r="Z4" s="102"/>
      <c r="AA4" s="102"/>
      <c r="AB4" s="102"/>
      <c r="AC4" s="42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/>
      <c r="AW4" s="101"/>
      <c r="AX4" s="102"/>
      <c r="AY4" s="102"/>
      <c r="AZ4" s="102"/>
      <c r="BA4" s="42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6"/>
    </row>
    <row r="5" spans="1:71" ht="8.25" customHeight="1">
      <c r="A5" s="101"/>
      <c r="B5" s="102"/>
      <c r="C5" s="102"/>
      <c r="D5" s="102"/>
      <c r="E5" s="42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6"/>
      <c r="Y5" s="101"/>
      <c r="Z5" s="102"/>
      <c r="AA5" s="102"/>
      <c r="AB5" s="102"/>
      <c r="AC5" s="42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6"/>
      <c r="AW5" s="101"/>
      <c r="AX5" s="102"/>
      <c r="AY5" s="102"/>
      <c r="AZ5" s="102"/>
      <c r="BA5" s="42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6"/>
    </row>
    <row r="6" spans="1:71" ht="8.25" customHeight="1">
      <c r="A6" s="103"/>
      <c r="B6" s="104"/>
      <c r="C6" s="104"/>
      <c r="D6" s="104"/>
      <c r="E6" s="4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Y6" s="103"/>
      <c r="Z6" s="104"/>
      <c r="AA6" s="104"/>
      <c r="AB6" s="104"/>
      <c r="AC6" s="43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8"/>
      <c r="AW6" s="103"/>
      <c r="AX6" s="104"/>
      <c r="AY6" s="104"/>
      <c r="AZ6" s="104"/>
      <c r="BA6" s="43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8"/>
    </row>
    <row r="7" spans="1:71" ht="8.25" customHeight="1">
      <c r="A7" s="105" t="s">
        <v>54</v>
      </c>
      <c r="B7" s="106"/>
      <c r="C7" s="106"/>
      <c r="D7" s="106"/>
      <c r="E7" s="107"/>
      <c r="F7" s="112" t="s">
        <v>55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  <c r="Y7" s="105" t="s">
        <v>54</v>
      </c>
      <c r="Z7" s="106"/>
      <c r="AA7" s="106"/>
      <c r="AB7" s="106"/>
      <c r="AC7" s="107"/>
      <c r="AD7" s="112" t="s">
        <v>55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4"/>
      <c r="AW7" s="105" t="s">
        <v>54</v>
      </c>
      <c r="AX7" s="106"/>
      <c r="AY7" s="106"/>
      <c r="AZ7" s="106"/>
      <c r="BA7" s="107"/>
      <c r="BB7" s="112" t="s">
        <v>55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4"/>
    </row>
    <row r="8" spans="1:71" ht="8.25" customHeight="1">
      <c r="A8" s="105"/>
      <c r="B8" s="106"/>
      <c r="C8" s="106"/>
      <c r="D8" s="106"/>
      <c r="E8" s="108"/>
      <c r="F8" s="11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Y8" s="105"/>
      <c r="Z8" s="106"/>
      <c r="AA8" s="106"/>
      <c r="AB8" s="106"/>
      <c r="AC8" s="108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W8" s="105"/>
      <c r="AX8" s="106"/>
      <c r="AY8" s="106"/>
      <c r="AZ8" s="106"/>
      <c r="BA8" s="108"/>
      <c r="BB8" s="115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7"/>
    </row>
    <row r="9" spans="1:71" ht="8.25" customHeight="1">
      <c r="A9" s="109"/>
      <c r="B9" s="110"/>
      <c r="C9" s="110"/>
      <c r="D9" s="110"/>
      <c r="E9" s="111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0"/>
      <c r="Y9" s="109"/>
      <c r="Z9" s="110"/>
      <c r="AA9" s="110"/>
      <c r="AB9" s="110"/>
      <c r="AC9" s="111"/>
      <c r="AD9" s="118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W9" s="109"/>
      <c r="AX9" s="110"/>
      <c r="AY9" s="110"/>
      <c r="AZ9" s="110"/>
      <c r="BA9" s="111"/>
      <c r="BB9" s="118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20"/>
    </row>
    <row r="10" spans="1:71" ht="8.25" customHeight="1">
      <c r="A10" s="121"/>
      <c r="B10" s="122"/>
      <c r="C10" s="122"/>
      <c r="D10" s="122"/>
      <c r="E10" s="123"/>
      <c r="F10" s="127" t="e">
        <f>VLOOKUP(A10,'基礎データ'!$A$10:$AP$27,18)</f>
        <v>#N/A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  <c r="Y10" s="121"/>
      <c r="Z10" s="122"/>
      <c r="AA10" s="122"/>
      <c r="AB10" s="122"/>
      <c r="AC10" s="123"/>
      <c r="AD10" s="127" t="e">
        <f>VLOOKUP(Y10,'基礎データ'!$A$10:$AP$27,18)</f>
        <v>#N/A</v>
      </c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W10" s="121"/>
      <c r="AX10" s="122"/>
      <c r="AY10" s="122"/>
      <c r="AZ10" s="122"/>
      <c r="BA10" s="123"/>
      <c r="BB10" s="127" t="e">
        <f>VLOOKUP(AW10,'基礎データ'!$A$10:$AP$27,18)</f>
        <v>#N/A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9"/>
    </row>
    <row r="11" spans="1:71" ht="8.25" customHeight="1">
      <c r="A11" s="124"/>
      <c r="B11" s="125"/>
      <c r="C11" s="125"/>
      <c r="D11" s="125"/>
      <c r="E11" s="126"/>
      <c r="F11" s="13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Y11" s="124"/>
      <c r="Z11" s="125"/>
      <c r="AA11" s="125"/>
      <c r="AB11" s="125"/>
      <c r="AC11" s="126"/>
      <c r="AD11" s="130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2"/>
      <c r="AW11" s="124"/>
      <c r="AX11" s="125"/>
      <c r="AY11" s="125"/>
      <c r="AZ11" s="125"/>
      <c r="BA11" s="126"/>
      <c r="BB11" s="130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2"/>
    </row>
    <row r="12" spans="1:71" ht="8.25" customHeight="1">
      <c r="A12" s="121"/>
      <c r="B12" s="122"/>
      <c r="C12" s="122"/>
      <c r="D12" s="122"/>
      <c r="E12" s="123"/>
      <c r="F12" s="127" t="e">
        <f>VLOOKUP(A12,'基礎データ'!$A$10:$AP$27,18)</f>
        <v>#N/A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Y12" s="121"/>
      <c r="Z12" s="122"/>
      <c r="AA12" s="122"/>
      <c r="AB12" s="122"/>
      <c r="AC12" s="123"/>
      <c r="AD12" s="127" t="e">
        <f>VLOOKUP(Y12,'基礎データ'!$A$10:$AP$27,18)</f>
        <v>#N/A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W12" s="121"/>
      <c r="AX12" s="122"/>
      <c r="AY12" s="122"/>
      <c r="AZ12" s="122"/>
      <c r="BA12" s="123"/>
      <c r="BB12" s="127" t="e">
        <f>VLOOKUP(AW12,'基礎データ'!$A$10:$AP$27,18)</f>
        <v>#N/A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9"/>
    </row>
    <row r="13" spans="1:71" ht="8.25" customHeight="1">
      <c r="A13" s="124"/>
      <c r="B13" s="125"/>
      <c r="C13" s="125"/>
      <c r="D13" s="125"/>
      <c r="E13" s="126"/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2"/>
      <c r="Y13" s="124"/>
      <c r="Z13" s="125"/>
      <c r="AA13" s="125"/>
      <c r="AB13" s="125"/>
      <c r="AC13" s="126"/>
      <c r="AD13" s="130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2"/>
      <c r="AW13" s="124"/>
      <c r="AX13" s="125"/>
      <c r="AY13" s="125"/>
      <c r="AZ13" s="125"/>
      <c r="BA13" s="126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2"/>
    </row>
    <row r="14" spans="1:71" ht="8.25" customHeight="1">
      <c r="A14" s="121"/>
      <c r="B14" s="122"/>
      <c r="C14" s="122"/>
      <c r="D14" s="122"/>
      <c r="E14" s="123"/>
      <c r="F14" s="127" t="e">
        <f>VLOOKUP(A14,'基礎データ'!$A$10:$AP$27,18)</f>
        <v>#N/A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/>
      <c r="Y14" s="121"/>
      <c r="Z14" s="122"/>
      <c r="AA14" s="122"/>
      <c r="AB14" s="122"/>
      <c r="AC14" s="123"/>
      <c r="AD14" s="127" t="e">
        <f>VLOOKUP(Y14,'基礎データ'!$A$10:$AP$27,18)</f>
        <v>#N/A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W14" s="121"/>
      <c r="AX14" s="122"/>
      <c r="AY14" s="122"/>
      <c r="AZ14" s="122"/>
      <c r="BA14" s="123"/>
      <c r="BB14" s="127" t="e">
        <f>VLOOKUP(AW14,'基礎データ'!$A$10:$AP$27,18)</f>
        <v>#N/A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9"/>
    </row>
    <row r="15" spans="1:71" ht="8.25" customHeight="1">
      <c r="A15" s="124"/>
      <c r="B15" s="125"/>
      <c r="C15" s="125"/>
      <c r="D15" s="125"/>
      <c r="E15" s="126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2"/>
      <c r="Y15" s="124"/>
      <c r="Z15" s="125"/>
      <c r="AA15" s="125"/>
      <c r="AB15" s="125"/>
      <c r="AC15" s="126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2"/>
      <c r="AW15" s="124"/>
      <c r="AX15" s="125"/>
      <c r="AY15" s="125"/>
      <c r="AZ15" s="125"/>
      <c r="BA15" s="126"/>
      <c r="BB15" s="130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2"/>
    </row>
    <row r="16" spans="1:71" ht="8.25" customHeight="1">
      <c r="A16" s="121"/>
      <c r="B16" s="122"/>
      <c r="C16" s="122"/>
      <c r="D16" s="122"/>
      <c r="E16" s="123"/>
      <c r="F16" s="127" t="e">
        <f>VLOOKUP(A16,'基礎データ'!$A$10:$AP$27,18)</f>
        <v>#N/A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9"/>
      <c r="Y16" s="121"/>
      <c r="Z16" s="122"/>
      <c r="AA16" s="122"/>
      <c r="AB16" s="122"/>
      <c r="AC16" s="123"/>
      <c r="AD16" s="127" t="e">
        <f>VLOOKUP(Y16,'基礎データ'!$A$10:$AP$27,18)</f>
        <v>#N/A</v>
      </c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W16" s="121"/>
      <c r="AX16" s="122"/>
      <c r="AY16" s="122"/>
      <c r="AZ16" s="122"/>
      <c r="BA16" s="123"/>
      <c r="BB16" s="127" t="e">
        <f>VLOOKUP(AW16,'基礎データ'!$A$10:$AP$27,18)</f>
        <v>#N/A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9"/>
    </row>
    <row r="17" spans="1:71" ht="8.25" customHeight="1">
      <c r="A17" s="124"/>
      <c r="B17" s="125"/>
      <c r="C17" s="125"/>
      <c r="D17" s="125"/>
      <c r="E17" s="126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  <c r="Y17" s="124"/>
      <c r="Z17" s="125"/>
      <c r="AA17" s="125"/>
      <c r="AB17" s="125"/>
      <c r="AC17" s="126"/>
      <c r="AD17" s="130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2"/>
      <c r="AW17" s="124"/>
      <c r="AX17" s="125"/>
      <c r="AY17" s="125"/>
      <c r="AZ17" s="125"/>
      <c r="BA17" s="126"/>
      <c r="BB17" s="130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2"/>
    </row>
    <row r="18" spans="1:71" ht="8.25" customHeight="1">
      <c r="A18" s="121"/>
      <c r="B18" s="122"/>
      <c r="C18" s="122"/>
      <c r="D18" s="122"/>
      <c r="E18" s="123"/>
      <c r="F18" s="127" t="e">
        <f>VLOOKUP(A18,'基礎データ'!$A$10:$AP$27,18)</f>
        <v>#N/A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9"/>
      <c r="Y18" s="121"/>
      <c r="Z18" s="122"/>
      <c r="AA18" s="122"/>
      <c r="AB18" s="122"/>
      <c r="AC18" s="123"/>
      <c r="AD18" s="127" t="e">
        <f>VLOOKUP(Y18,'基礎データ'!$A$10:$AP$27,18)</f>
        <v>#N/A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W18" s="121"/>
      <c r="AX18" s="122"/>
      <c r="AY18" s="122"/>
      <c r="AZ18" s="122"/>
      <c r="BA18" s="123"/>
      <c r="BB18" s="127" t="e">
        <f>VLOOKUP(AW18,'基礎データ'!$A$10:$AP$27,18)</f>
        <v>#N/A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9"/>
    </row>
    <row r="19" spans="1:71" ht="8.25" customHeight="1">
      <c r="A19" s="124"/>
      <c r="B19" s="125"/>
      <c r="C19" s="125"/>
      <c r="D19" s="125"/>
      <c r="E19" s="126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Y19" s="124"/>
      <c r="Z19" s="125"/>
      <c r="AA19" s="125"/>
      <c r="AB19" s="125"/>
      <c r="AC19" s="126"/>
      <c r="AD19" s="13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2"/>
      <c r="AW19" s="124"/>
      <c r="AX19" s="125"/>
      <c r="AY19" s="125"/>
      <c r="AZ19" s="125"/>
      <c r="BA19" s="126"/>
      <c r="BB19" s="130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2"/>
    </row>
    <row r="20" spans="1:71" ht="8.25" customHeight="1">
      <c r="A20" s="121"/>
      <c r="B20" s="122"/>
      <c r="C20" s="122"/>
      <c r="D20" s="122"/>
      <c r="E20" s="123"/>
      <c r="F20" s="127" t="e">
        <f>VLOOKUP(A20,'基礎データ'!$A$10:$AP$27,18)</f>
        <v>#N/A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  <c r="Y20" s="121"/>
      <c r="Z20" s="122"/>
      <c r="AA20" s="122"/>
      <c r="AB20" s="122"/>
      <c r="AC20" s="123"/>
      <c r="AD20" s="127" t="e">
        <f>VLOOKUP(Y20,'基礎データ'!$A$10:$AP$27,18)</f>
        <v>#N/A</v>
      </c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W20" s="121"/>
      <c r="AX20" s="122"/>
      <c r="AY20" s="122"/>
      <c r="AZ20" s="122"/>
      <c r="BA20" s="123"/>
      <c r="BB20" s="127" t="e">
        <f>VLOOKUP(AW20,'基礎データ'!$A$10:$AP$27,18)</f>
        <v>#N/A</v>
      </c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9"/>
    </row>
    <row r="21" spans="1:71" ht="8.25" customHeight="1">
      <c r="A21" s="124"/>
      <c r="B21" s="125"/>
      <c r="C21" s="125"/>
      <c r="D21" s="125"/>
      <c r="E21" s="126"/>
      <c r="F21" s="1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  <c r="Y21" s="124"/>
      <c r="Z21" s="125"/>
      <c r="AA21" s="125"/>
      <c r="AB21" s="125"/>
      <c r="AC21" s="126"/>
      <c r="AD21" s="13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2"/>
      <c r="AW21" s="124"/>
      <c r="AX21" s="125"/>
      <c r="AY21" s="125"/>
      <c r="AZ21" s="125"/>
      <c r="BA21" s="126"/>
      <c r="BB21" s="130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2"/>
    </row>
    <row r="22" spans="1:71" ht="8.25" customHeight="1">
      <c r="A22" s="121"/>
      <c r="B22" s="122"/>
      <c r="C22" s="122"/>
      <c r="D22" s="122"/>
      <c r="E22" s="123"/>
      <c r="F22" s="127" t="e">
        <f>VLOOKUP(A22,'基礎データ'!$A$10:$AP$27,18)</f>
        <v>#N/A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Y22" s="121"/>
      <c r="Z22" s="122"/>
      <c r="AA22" s="122"/>
      <c r="AB22" s="122"/>
      <c r="AC22" s="123"/>
      <c r="AD22" s="127" t="e">
        <f>VLOOKUP(Y22,'基礎データ'!$A$10:$AP$27,18)</f>
        <v>#N/A</v>
      </c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9"/>
      <c r="AW22" s="121"/>
      <c r="AX22" s="122"/>
      <c r="AY22" s="122"/>
      <c r="AZ22" s="122"/>
      <c r="BA22" s="123"/>
      <c r="BB22" s="127" t="e">
        <f>VLOOKUP(AW22,'基礎データ'!$A$10:$AP$27,18)</f>
        <v>#N/A</v>
      </c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9"/>
    </row>
    <row r="23" spans="1:71" ht="8.25" customHeight="1">
      <c r="A23" s="124"/>
      <c r="B23" s="125"/>
      <c r="C23" s="125"/>
      <c r="D23" s="125"/>
      <c r="E23" s="126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Y23" s="124"/>
      <c r="Z23" s="125"/>
      <c r="AA23" s="125"/>
      <c r="AB23" s="125"/>
      <c r="AC23" s="126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W23" s="124"/>
      <c r="AX23" s="125"/>
      <c r="AY23" s="125"/>
      <c r="AZ23" s="125"/>
      <c r="BA23" s="126"/>
      <c r="BB23" s="130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2"/>
    </row>
    <row r="24" spans="1:71" ht="8.25" customHeight="1">
      <c r="A24" s="121"/>
      <c r="B24" s="122"/>
      <c r="C24" s="122"/>
      <c r="D24" s="122"/>
      <c r="E24" s="123"/>
      <c r="F24" s="127" t="e">
        <f>VLOOKUP(A24,'基礎データ'!$A$10:$AP$27,18)</f>
        <v>#N/A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  <c r="Y24" s="121"/>
      <c r="Z24" s="122"/>
      <c r="AA24" s="122"/>
      <c r="AB24" s="122"/>
      <c r="AC24" s="123"/>
      <c r="AD24" s="127" t="e">
        <f>VLOOKUP(Y24,'基礎データ'!$A$10:$AP$27,18)</f>
        <v>#N/A</v>
      </c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9"/>
      <c r="AW24" s="121"/>
      <c r="AX24" s="122"/>
      <c r="AY24" s="122"/>
      <c r="AZ24" s="122"/>
      <c r="BA24" s="123"/>
      <c r="BB24" s="127" t="e">
        <f>VLOOKUP(AW24,'基礎データ'!$A$10:$AP$27,18)</f>
        <v>#N/A</v>
      </c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</row>
    <row r="25" spans="1:71" ht="8.25" customHeight="1">
      <c r="A25" s="124"/>
      <c r="B25" s="125"/>
      <c r="C25" s="125"/>
      <c r="D25" s="125"/>
      <c r="E25" s="126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2"/>
      <c r="Y25" s="124"/>
      <c r="Z25" s="125"/>
      <c r="AA25" s="125"/>
      <c r="AB25" s="125"/>
      <c r="AC25" s="126"/>
      <c r="AD25" s="130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W25" s="124"/>
      <c r="AX25" s="125"/>
      <c r="AY25" s="125"/>
      <c r="AZ25" s="125"/>
      <c r="BA25" s="126"/>
      <c r="BB25" s="130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2"/>
    </row>
    <row r="26" spans="1:71" ht="8.25" customHeight="1">
      <c r="A26" s="121"/>
      <c r="B26" s="122"/>
      <c r="C26" s="122"/>
      <c r="D26" s="122"/>
      <c r="E26" s="123"/>
      <c r="F26" s="127" t="e">
        <f>VLOOKUP(A26,'基礎データ'!$A$10:$AP$27,18)</f>
        <v>#N/A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21"/>
      <c r="Z26" s="122"/>
      <c r="AA26" s="122"/>
      <c r="AB26" s="122"/>
      <c r="AC26" s="123"/>
      <c r="AD26" s="127" t="e">
        <f>VLOOKUP(Y26,'基礎データ'!$A$10:$AP$27,18)</f>
        <v>#N/A</v>
      </c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9"/>
      <c r="AW26" s="121"/>
      <c r="AX26" s="122"/>
      <c r="AY26" s="122"/>
      <c r="AZ26" s="122"/>
      <c r="BA26" s="123"/>
      <c r="BB26" s="127" t="e">
        <f>VLOOKUP(AW26,'基礎データ'!$A$10:$AP$27,18)</f>
        <v>#N/A</v>
      </c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9"/>
    </row>
    <row r="27" spans="1:71" ht="8.25" customHeight="1">
      <c r="A27" s="124"/>
      <c r="B27" s="125"/>
      <c r="C27" s="125"/>
      <c r="D27" s="125"/>
      <c r="E27" s="126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2"/>
      <c r="Y27" s="124"/>
      <c r="Z27" s="125"/>
      <c r="AA27" s="125"/>
      <c r="AB27" s="125"/>
      <c r="AC27" s="126"/>
      <c r="AD27" s="130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W27" s="124"/>
      <c r="AX27" s="125"/>
      <c r="AY27" s="125"/>
      <c r="AZ27" s="125"/>
      <c r="BA27" s="126"/>
      <c r="BB27" s="130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2"/>
    </row>
    <row r="28" spans="1:71" ht="8.25" customHeight="1">
      <c r="A28" s="121"/>
      <c r="B28" s="122"/>
      <c r="C28" s="122"/>
      <c r="D28" s="122"/>
      <c r="E28" s="123"/>
      <c r="F28" s="127" t="e">
        <f>VLOOKUP(A28,'基礎データ'!$A$10:$AP$27,18)</f>
        <v>#N/A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9"/>
      <c r="Y28" s="121"/>
      <c r="Z28" s="122"/>
      <c r="AA28" s="122"/>
      <c r="AB28" s="122"/>
      <c r="AC28" s="123"/>
      <c r="AD28" s="127" t="e">
        <f>VLOOKUP(Y28,'基礎データ'!$A$10:$AP$27,18)</f>
        <v>#N/A</v>
      </c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9"/>
      <c r="AW28" s="121"/>
      <c r="AX28" s="122"/>
      <c r="AY28" s="122"/>
      <c r="AZ28" s="122"/>
      <c r="BA28" s="123"/>
      <c r="BB28" s="127" t="e">
        <f>VLOOKUP(AW28,'基礎データ'!$A$10:$AP$27,18)</f>
        <v>#N/A</v>
      </c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9"/>
    </row>
    <row r="29" spans="1:71" ht="8.25" customHeight="1">
      <c r="A29" s="124"/>
      <c r="B29" s="125"/>
      <c r="C29" s="125"/>
      <c r="D29" s="125"/>
      <c r="E29" s="126"/>
      <c r="F29" s="130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Y29" s="124"/>
      <c r="Z29" s="125"/>
      <c r="AA29" s="125"/>
      <c r="AB29" s="125"/>
      <c r="AC29" s="126"/>
      <c r="AD29" s="130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2"/>
      <c r="AW29" s="124"/>
      <c r="AX29" s="125"/>
      <c r="AY29" s="125"/>
      <c r="AZ29" s="125"/>
      <c r="BA29" s="126"/>
      <c r="BB29" s="130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2"/>
    </row>
    <row r="30" spans="1:71" ht="8.25" customHeight="1">
      <c r="A30" s="121"/>
      <c r="B30" s="122"/>
      <c r="C30" s="122"/>
      <c r="D30" s="122"/>
      <c r="E30" s="123"/>
      <c r="F30" s="127" t="e">
        <f>VLOOKUP(A30,'基礎データ'!$A$10:$AP$27,18)</f>
        <v>#N/A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9"/>
      <c r="Y30" s="121"/>
      <c r="Z30" s="122"/>
      <c r="AA30" s="122"/>
      <c r="AB30" s="122"/>
      <c r="AC30" s="123"/>
      <c r="AD30" s="127" t="e">
        <f>VLOOKUP(Y30,'基礎データ'!$A$10:$AP$27,18)</f>
        <v>#N/A</v>
      </c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9"/>
      <c r="AW30" s="121"/>
      <c r="AX30" s="122"/>
      <c r="AY30" s="122"/>
      <c r="AZ30" s="122"/>
      <c r="BA30" s="123"/>
      <c r="BB30" s="127" t="e">
        <f>VLOOKUP(AW30,'基礎データ'!$A$10:$AP$27,18)</f>
        <v>#N/A</v>
      </c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9"/>
    </row>
    <row r="31" spans="1:71" ht="8.25" customHeight="1">
      <c r="A31" s="124"/>
      <c r="B31" s="125"/>
      <c r="C31" s="125"/>
      <c r="D31" s="125"/>
      <c r="E31" s="126"/>
      <c r="F31" s="130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Y31" s="124"/>
      <c r="Z31" s="125"/>
      <c r="AA31" s="125"/>
      <c r="AB31" s="125"/>
      <c r="AC31" s="126"/>
      <c r="AD31" s="130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2"/>
      <c r="AW31" s="124"/>
      <c r="AX31" s="125"/>
      <c r="AY31" s="125"/>
      <c r="AZ31" s="125"/>
      <c r="BA31" s="126"/>
      <c r="BB31" s="130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2"/>
    </row>
    <row r="32" spans="1:71" ht="8.25" customHeight="1">
      <c r="A32" s="121"/>
      <c r="B32" s="122"/>
      <c r="C32" s="122"/>
      <c r="D32" s="122"/>
      <c r="E32" s="123"/>
      <c r="F32" s="127" t="e">
        <f>VLOOKUP(A32,'基礎データ'!$A$10:$AP$27,18)</f>
        <v>#N/A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9"/>
      <c r="Y32" s="121"/>
      <c r="Z32" s="122"/>
      <c r="AA32" s="122"/>
      <c r="AB32" s="122"/>
      <c r="AC32" s="123"/>
      <c r="AD32" s="127" t="e">
        <f>VLOOKUP(Y32,'基礎データ'!$A$10:$AP$27,18)</f>
        <v>#N/A</v>
      </c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9"/>
      <c r="AW32" s="121"/>
      <c r="AX32" s="122"/>
      <c r="AY32" s="122"/>
      <c r="AZ32" s="122"/>
      <c r="BA32" s="123"/>
      <c r="BB32" s="127" t="e">
        <f>VLOOKUP(AW32,'基礎データ'!$A$10:$AP$27,18)</f>
        <v>#N/A</v>
      </c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</row>
    <row r="33" spans="1:71" ht="8.25" customHeight="1">
      <c r="A33" s="124"/>
      <c r="B33" s="125"/>
      <c r="C33" s="125"/>
      <c r="D33" s="125"/>
      <c r="E33" s="126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Y33" s="124"/>
      <c r="Z33" s="125"/>
      <c r="AA33" s="125"/>
      <c r="AB33" s="125"/>
      <c r="AC33" s="126"/>
      <c r="AD33" s="130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2"/>
      <c r="AW33" s="124"/>
      <c r="AX33" s="125"/>
      <c r="AY33" s="125"/>
      <c r="AZ33" s="125"/>
      <c r="BA33" s="126"/>
      <c r="BB33" s="130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2"/>
    </row>
    <row r="34" spans="1:71" ht="8.25" customHeight="1">
      <c r="A34" s="121"/>
      <c r="B34" s="122"/>
      <c r="C34" s="122"/>
      <c r="D34" s="122"/>
      <c r="E34" s="123"/>
      <c r="F34" s="127" t="e">
        <f>VLOOKUP(A34,'基礎データ'!$A$10:$AP$27,18)</f>
        <v>#N/A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9"/>
      <c r="Y34" s="121"/>
      <c r="Z34" s="122"/>
      <c r="AA34" s="122"/>
      <c r="AB34" s="122"/>
      <c r="AC34" s="123"/>
      <c r="AD34" s="127" t="e">
        <f>VLOOKUP(Y34,'基礎データ'!$A$10:$AP$27,18)</f>
        <v>#N/A</v>
      </c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9"/>
      <c r="AW34" s="121"/>
      <c r="AX34" s="122"/>
      <c r="AY34" s="122"/>
      <c r="AZ34" s="122"/>
      <c r="BA34" s="123"/>
      <c r="BB34" s="127" t="e">
        <f>VLOOKUP(AW34,'基礎データ'!$A$10:$AP$27,18)</f>
        <v>#N/A</v>
      </c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9"/>
    </row>
    <row r="35" spans="1:71" ht="8.25" customHeight="1">
      <c r="A35" s="124"/>
      <c r="B35" s="125"/>
      <c r="C35" s="125"/>
      <c r="D35" s="125"/>
      <c r="E35" s="126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  <c r="Y35" s="124"/>
      <c r="Z35" s="125"/>
      <c r="AA35" s="125"/>
      <c r="AB35" s="125"/>
      <c r="AC35" s="126"/>
      <c r="AD35" s="130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2"/>
      <c r="AW35" s="124"/>
      <c r="AX35" s="125"/>
      <c r="AY35" s="125"/>
      <c r="AZ35" s="125"/>
      <c r="BA35" s="126"/>
      <c r="BB35" s="130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2"/>
    </row>
    <row r="36" spans="1:71" ht="8.25" customHeight="1">
      <c r="A36" s="121"/>
      <c r="B36" s="122"/>
      <c r="C36" s="122"/>
      <c r="D36" s="122"/>
      <c r="E36" s="123"/>
      <c r="F36" s="127" t="e">
        <f>VLOOKUP(A36,'基礎データ'!$A$10:$AP$27,18)</f>
        <v>#N/A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9"/>
      <c r="Y36" s="121"/>
      <c r="Z36" s="122"/>
      <c r="AA36" s="122"/>
      <c r="AB36" s="122"/>
      <c r="AC36" s="123"/>
      <c r="AD36" s="127" t="e">
        <f>VLOOKUP(Y36,'基礎データ'!$A$10:$AP$27,18)</f>
        <v>#N/A</v>
      </c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9"/>
      <c r="AW36" s="121"/>
      <c r="AX36" s="122"/>
      <c r="AY36" s="122"/>
      <c r="AZ36" s="122"/>
      <c r="BA36" s="123"/>
      <c r="BB36" s="127" t="e">
        <f>VLOOKUP(AW36,'基礎データ'!$A$10:$AP$27,18)</f>
        <v>#N/A</v>
      </c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9"/>
    </row>
    <row r="37" spans="1:71" ht="8.25" customHeight="1">
      <c r="A37" s="124"/>
      <c r="B37" s="125"/>
      <c r="C37" s="125"/>
      <c r="D37" s="125"/>
      <c r="E37" s="126"/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2"/>
      <c r="Y37" s="124"/>
      <c r="Z37" s="125"/>
      <c r="AA37" s="125"/>
      <c r="AB37" s="125"/>
      <c r="AC37" s="126"/>
      <c r="AD37" s="130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2"/>
      <c r="AW37" s="124"/>
      <c r="AX37" s="125"/>
      <c r="AY37" s="125"/>
      <c r="AZ37" s="125"/>
      <c r="BA37" s="126"/>
      <c r="BB37" s="130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2"/>
    </row>
    <row r="38" spans="1:71" ht="8.25" customHeight="1">
      <c r="A38" s="133" t="s">
        <v>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Y38" s="133" t="s">
        <v>0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4"/>
      <c r="AW38" s="133" t="s">
        <v>0</v>
      </c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4"/>
    </row>
    <row r="39" spans="1:71" ht="8.25" customHeight="1">
      <c r="A39" s="134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Y39" s="134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20"/>
      <c r="AW39" s="134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20"/>
    </row>
    <row r="40" spans="1:71" ht="8.25" customHeight="1">
      <c r="A40" s="121"/>
      <c r="B40" s="122"/>
      <c r="C40" s="122"/>
      <c r="D40" s="122"/>
      <c r="E40" s="123"/>
      <c r="F40" s="127" t="e">
        <f>VLOOKUP(A40,'基礎データ'!$A$10:$AP$27,18)</f>
        <v>#N/A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9"/>
      <c r="Y40" s="121"/>
      <c r="Z40" s="122"/>
      <c r="AA40" s="122"/>
      <c r="AB40" s="122"/>
      <c r="AC40" s="123"/>
      <c r="AD40" s="127" t="e">
        <f>VLOOKUP(Y40,'基礎データ'!$A$10:$AP$27,18)</f>
        <v>#N/A</v>
      </c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9"/>
      <c r="AW40" s="121"/>
      <c r="AX40" s="122"/>
      <c r="AY40" s="122"/>
      <c r="AZ40" s="122"/>
      <c r="BA40" s="123"/>
      <c r="BB40" s="127" t="e">
        <f>VLOOKUP(AW40,'基礎データ'!$A$10:$AP$27,18)</f>
        <v>#N/A</v>
      </c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9"/>
    </row>
    <row r="41" spans="1:71" ht="8.25" customHeight="1">
      <c r="A41" s="124"/>
      <c r="B41" s="125"/>
      <c r="C41" s="125"/>
      <c r="D41" s="125"/>
      <c r="E41" s="126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Y41" s="124"/>
      <c r="Z41" s="125"/>
      <c r="AA41" s="125"/>
      <c r="AB41" s="125"/>
      <c r="AC41" s="126"/>
      <c r="AD41" s="130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2"/>
      <c r="AW41" s="124"/>
      <c r="AX41" s="125"/>
      <c r="AY41" s="125"/>
      <c r="AZ41" s="125"/>
      <c r="BA41" s="126"/>
      <c r="BB41" s="130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2"/>
    </row>
    <row r="42" spans="1:71" ht="8.25" customHeight="1">
      <c r="A42" s="121"/>
      <c r="B42" s="122"/>
      <c r="C42" s="122"/>
      <c r="D42" s="122"/>
      <c r="E42" s="123"/>
      <c r="F42" s="127" t="e">
        <f>VLOOKUP(A42,'基礎データ'!$A$10:$AP$27,18)</f>
        <v>#N/A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9"/>
      <c r="Y42" s="121"/>
      <c r="Z42" s="122"/>
      <c r="AA42" s="122"/>
      <c r="AB42" s="122"/>
      <c r="AC42" s="123"/>
      <c r="AD42" s="127" t="e">
        <f>VLOOKUP(Y42,'基礎データ'!$A$10:$AP$27,18)</f>
        <v>#N/A</v>
      </c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9"/>
      <c r="AW42" s="121"/>
      <c r="AX42" s="122"/>
      <c r="AY42" s="122"/>
      <c r="AZ42" s="122"/>
      <c r="BA42" s="123"/>
      <c r="BB42" s="127" t="e">
        <f>VLOOKUP(AW42,'基礎データ'!$A$10:$AP$27,18)</f>
        <v>#N/A</v>
      </c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9"/>
    </row>
    <row r="43" spans="1:71" ht="8.25" customHeight="1">
      <c r="A43" s="124"/>
      <c r="B43" s="125"/>
      <c r="C43" s="125"/>
      <c r="D43" s="125"/>
      <c r="E43" s="126"/>
      <c r="F43" s="13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  <c r="Y43" s="124"/>
      <c r="Z43" s="125"/>
      <c r="AA43" s="125"/>
      <c r="AB43" s="125"/>
      <c r="AC43" s="126"/>
      <c r="AD43" s="130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2"/>
      <c r="AW43" s="124"/>
      <c r="AX43" s="125"/>
      <c r="AY43" s="125"/>
      <c r="AZ43" s="125"/>
      <c r="BA43" s="126"/>
      <c r="BB43" s="130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2"/>
    </row>
    <row r="44" spans="1:71" ht="8.25" customHeight="1">
      <c r="A44" s="44" t="s">
        <v>60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Y44" s="44" t="s">
        <v>60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6"/>
      <c r="AW44" s="44" t="s">
        <v>60</v>
      </c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6"/>
    </row>
    <row r="45" spans="1:71" ht="8.25" customHeight="1">
      <c r="A45" s="47"/>
      <c r="B45" s="48"/>
      <c r="C45" s="48"/>
      <c r="D45" s="48"/>
      <c r="E45" s="48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49"/>
      <c r="Y45" s="47"/>
      <c r="Z45" s="48"/>
      <c r="AA45" s="48"/>
      <c r="AB45" s="48"/>
      <c r="AC45" s="48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49"/>
      <c r="AW45" s="47"/>
      <c r="AX45" s="48"/>
      <c r="AY45" s="48"/>
      <c r="AZ45" s="48"/>
      <c r="BA45" s="48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49"/>
    </row>
    <row r="46" spans="1:71" ht="8.25" customHeight="1">
      <c r="A46" s="47"/>
      <c r="B46" s="48"/>
      <c r="C46" s="48"/>
      <c r="D46" s="48"/>
      <c r="E46" s="48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49"/>
      <c r="Y46" s="47"/>
      <c r="Z46" s="48"/>
      <c r="AA46" s="48"/>
      <c r="AB46" s="48"/>
      <c r="AC46" s="48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49"/>
      <c r="AW46" s="47"/>
      <c r="AX46" s="48"/>
      <c r="AY46" s="48"/>
      <c r="AZ46" s="48"/>
      <c r="BA46" s="48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49"/>
    </row>
    <row r="47" spans="1:71" ht="8.25" customHeight="1">
      <c r="A47" s="50"/>
      <c r="B47" s="51"/>
      <c r="C47" s="51"/>
      <c r="D47" s="51"/>
      <c r="E47" s="51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52"/>
      <c r="Y47" s="50"/>
      <c r="Z47" s="51"/>
      <c r="AA47" s="51"/>
      <c r="AB47" s="51"/>
      <c r="AC47" s="51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52"/>
      <c r="AW47" s="50"/>
      <c r="AX47" s="51"/>
      <c r="AY47" s="51"/>
      <c r="AZ47" s="51"/>
      <c r="BA47" s="51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52"/>
    </row>
    <row r="48" spans="1:71" ht="8.25" customHeight="1">
      <c r="A48" s="44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Y48" s="44" t="s">
        <v>56</v>
      </c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6"/>
      <c r="AW48" s="44" t="s">
        <v>56</v>
      </c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6"/>
    </row>
    <row r="49" spans="1:71" ht="8.25" customHeight="1">
      <c r="A49" s="47"/>
      <c r="B49" s="48"/>
      <c r="C49" s="48"/>
      <c r="D49" s="48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48"/>
      <c r="W49" s="49"/>
      <c r="Y49" s="47"/>
      <c r="Z49" s="48"/>
      <c r="AA49" s="48"/>
      <c r="AB49" s="48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48"/>
      <c r="AU49" s="49"/>
      <c r="AW49" s="47"/>
      <c r="AX49" s="48"/>
      <c r="AY49" s="48"/>
      <c r="AZ49" s="48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48"/>
      <c r="BS49" s="49"/>
    </row>
    <row r="50" spans="1:71" ht="8.25" customHeight="1">
      <c r="A50" s="47"/>
      <c r="B50" s="48"/>
      <c r="C50" s="48"/>
      <c r="D50" s="48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48"/>
      <c r="W50" s="49"/>
      <c r="Y50" s="47"/>
      <c r="Z50" s="48"/>
      <c r="AA50" s="48"/>
      <c r="AB50" s="48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48"/>
      <c r="AU50" s="49"/>
      <c r="AW50" s="47"/>
      <c r="AX50" s="48"/>
      <c r="AY50" s="48"/>
      <c r="AZ50" s="48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48"/>
      <c r="BS50" s="49"/>
    </row>
    <row r="51" spans="1:71" ht="8.25" customHeight="1" thickBot="1">
      <c r="A51" s="53"/>
      <c r="B51" s="54"/>
      <c r="C51" s="54"/>
      <c r="D51" s="54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54"/>
      <c r="W51" s="55"/>
      <c r="Y51" s="53"/>
      <c r="Z51" s="54"/>
      <c r="AA51" s="54"/>
      <c r="AB51" s="54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54"/>
      <c r="AU51" s="55"/>
      <c r="AW51" s="53"/>
      <c r="AX51" s="54"/>
      <c r="AY51" s="54"/>
      <c r="AZ51" s="54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54"/>
      <c r="BS51" s="55"/>
    </row>
    <row r="52" ht="8.25" customHeight="1"/>
    <row r="53" spans="1:71" s="37" customFormat="1" ht="53.25" customHeight="1">
      <c r="A53" s="139" t="s">
        <v>61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</row>
    <row r="54" spans="1:71" s="37" customFormat="1" ht="27" customHeight="1">
      <c r="A54" s="140" t="s">
        <v>71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</row>
    <row r="55" spans="1:71" s="37" customFormat="1" ht="27" customHeight="1">
      <c r="A55" s="140" t="s">
        <v>33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</row>
    <row r="56" spans="1:71" s="38" customFormat="1" ht="27" customHeight="1">
      <c r="A56" s="140" t="s">
        <v>2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</row>
    <row r="57" spans="1:71" s="38" customFormat="1" ht="27" customHeight="1">
      <c r="A57" s="98" t="s">
        <v>77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</row>
    <row r="58" spans="1:71" s="38" customFormat="1" ht="27" customHeight="1">
      <c r="A58" s="140" t="s">
        <v>1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</row>
  </sheetData>
  <sheetProtection/>
  <mergeCells count="128">
    <mergeCell ref="A53:BS53"/>
    <mergeCell ref="A54:BS54"/>
    <mergeCell ref="A55:BS55"/>
    <mergeCell ref="A56:BS56"/>
    <mergeCell ref="A58:BS58"/>
    <mergeCell ref="A1:BS1"/>
    <mergeCell ref="A2:BS2"/>
    <mergeCell ref="F3:W6"/>
    <mergeCell ref="AD3:AU6"/>
    <mergeCell ref="BB3:BS6"/>
    <mergeCell ref="F45:V47"/>
    <mergeCell ref="AD45:AT47"/>
    <mergeCell ref="BB45:BR47"/>
    <mergeCell ref="E49:U51"/>
    <mergeCell ref="AC49:AS51"/>
    <mergeCell ref="BA49:BQ51"/>
    <mergeCell ref="A42:E43"/>
    <mergeCell ref="F42:W43"/>
    <mergeCell ref="Y42:AC43"/>
    <mergeCell ref="AD42:AU43"/>
    <mergeCell ref="AW42:BA43"/>
    <mergeCell ref="BB42:BS43"/>
    <mergeCell ref="A38:W39"/>
    <mergeCell ref="Y38:AU39"/>
    <mergeCell ref="AW38:BS39"/>
    <mergeCell ref="A40:E41"/>
    <mergeCell ref="F40:W41"/>
    <mergeCell ref="Y40:AC41"/>
    <mergeCell ref="AD40:AU41"/>
    <mergeCell ref="AW40:BA41"/>
    <mergeCell ref="BB40:BS41"/>
    <mergeCell ref="A36:E37"/>
    <mergeCell ref="F36:W37"/>
    <mergeCell ref="Y36:AC37"/>
    <mergeCell ref="AD36:AU37"/>
    <mergeCell ref="AW36:BA37"/>
    <mergeCell ref="BB36:BS37"/>
    <mergeCell ref="A34:E35"/>
    <mergeCell ref="F34:W35"/>
    <mergeCell ref="Y34:AC35"/>
    <mergeCell ref="AD34:AU35"/>
    <mergeCell ref="AW34:BA35"/>
    <mergeCell ref="BB34:BS35"/>
    <mergeCell ref="A32:E33"/>
    <mergeCell ref="F32:W33"/>
    <mergeCell ref="Y32:AC33"/>
    <mergeCell ref="AD32:AU33"/>
    <mergeCell ref="AW32:BA33"/>
    <mergeCell ref="BB32:BS33"/>
    <mergeCell ref="A30:E31"/>
    <mergeCell ref="F30:W31"/>
    <mergeCell ref="Y30:AC31"/>
    <mergeCell ref="AD30:AU31"/>
    <mergeCell ref="AW30:BA31"/>
    <mergeCell ref="BB30:BS31"/>
    <mergeCell ref="A28:E29"/>
    <mergeCell ref="F28:W29"/>
    <mergeCell ref="Y28:AC29"/>
    <mergeCell ref="AD28:AU29"/>
    <mergeCell ref="AW28:BA29"/>
    <mergeCell ref="BB28:BS29"/>
    <mergeCell ref="A26:E27"/>
    <mergeCell ref="F26:W27"/>
    <mergeCell ref="Y26:AC27"/>
    <mergeCell ref="AD26:AU27"/>
    <mergeCell ref="AW26:BA27"/>
    <mergeCell ref="BB26:BS27"/>
    <mergeCell ref="A24:E25"/>
    <mergeCell ref="F24:W25"/>
    <mergeCell ref="Y24:AC25"/>
    <mergeCell ref="AD24:AU25"/>
    <mergeCell ref="AW24:BA25"/>
    <mergeCell ref="BB24:BS25"/>
    <mergeCell ref="A22:E23"/>
    <mergeCell ref="F22:W23"/>
    <mergeCell ref="Y22:AC23"/>
    <mergeCell ref="AD22:AU23"/>
    <mergeCell ref="AW22:BA23"/>
    <mergeCell ref="BB22:BS23"/>
    <mergeCell ref="A20:E21"/>
    <mergeCell ref="F20:W21"/>
    <mergeCell ref="Y20:AC21"/>
    <mergeCell ref="AD20:AU21"/>
    <mergeCell ref="AW20:BA21"/>
    <mergeCell ref="BB20:BS21"/>
    <mergeCell ref="A18:E19"/>
    <mergeCell ref="F18:W19"/>
    <mergeCell ref="Y18:AC19"/>
    <mergeCell ref="AD18:AU19"/>
    <mergeCell ref="AW18:BA19"/>
    <mergeCell ref="BB18:BS19"/>
    <mergeCell ref="A16:E17"/>
    <mergeCell ref="F16:W17"/>
    <mergeCell ref="Y16:AC17"/>
    <mergeCell ref="AD16:AU17"/>
    <mergeCell ref="AW16:BA17"/>
    <mergeCell ref="BB16:BS17"/>
    <mergeCell ref="A14:E15"/>
    <mergeCell ref="F14:W15"/>
    <mergeCell ref="Y14:AC15"/>
    <mergeCell ref="AD14:AU15"/>
    <mergeCell ref="AW14:BA15"/>
    <mergeCell ref="BB14:BS15"/>
    <mergeCell ref="A12:E13"/>
    <mergeCell ref="F12:W13"/>
    <mergeCell ref="Y12:AC13"/>
    <mergeCell ref="AD12:AU13"/>
    <mergeCell ref="AW12:BA13"/>
    <mergeCell ref="BB12:BS13"/>
    <mergeCell ref="AD7:AU9"/>
    <mergeCell ref="AW7:BA9"/>
    <mergeCell ref="BB7:BS9"/>
    <mergeCell ref="A10:E11"/>
    <mergeCell ref="F10:W11"/>
    <mergeCell ref="Y10:AC11"/>
    <mergeCell ref="AD10:AU11"/>
    <mergeCell ref="AW10:BA11"/>
    <mergeCell ref="BB10:BS11"/>
    <mergeCell ref="A57:BS57"/>
    <mergeCell ref="A3:D3"/>
    <mergeCell ref="Y3:AB3"/>
    <mergeCell ref="AW3:AZ3"/>
    <mergeCell ref="A4:D6"/>
    <mergeCell ref="Y4:AB6"/>
    <mergeCell ref="AW4:AZ6"/>
    <mergeCell ref="A7:E9"/>
    <mergeCell ref="F7:W9"/>
    <mergeCell ref="Y7:AC9"/>
  </mergeCells>
  <conditionalFormatting sqref="F10:W37">
    <cfRule type="expression" priority="9" dxfId="13" stopIfTrue="1">
      <formula>ISERROR(F10)</formula>
    </cfRule>
  </conditionalFormatting>
  <conditionalFormatting sqref="F40:W41">
    <cfRule type="expression" priority="8" dxfId="13" stopIfTrue="1">
      <formula>ISERROR(F40)</formula>
    </cfRule>
  </conditionalFormatting>
  <conditionalFormatting sqref="F42:W43">
    <cfRule type="expression" priority="7" dxfId="13" stopIfTrue="1">
      <formula>ISERROR(F42)</formula>
    </cfRule>
  </conditionalFormatting>
  <conditionalFormatting sqref="AD10:AU37">
    <cfRule type="expression" priority="6" dxfId="13" stopIfTrue="1">
      <formula>ISERROR(AD10)</formula>
    </cfRule>
  </conditionalFormatting>
  <conditionalFormatting sqref="AD40:AU41">
    <cfRule type="expression" priority="5" dxfId="13" stopIfTrue="1">
      <formula>ISERROR(AD40)</formula>
    </cfRule>
  </conditionalFormatting>
  <conditionalFormatting sqref="AD42:AU43">
    <cfRule type="expression" priority="4" dxfId="13" stopIfTrue="1">
      <formula>ISERROR(AD42)</formula>
    </cfRule>
  </conditionalFormatting>
  <conditionalFormatting sqref="BB10:BS37">
    <cfRule type="expression" priority="3" dxfId="13" stopIfTrue="1">
      <formula>ISERROR(BB10)</formula>
    </cfRule>
  </conditionalFormatting>
  <conditionalFormatting sqref="BB40:BS41">
    <cfRule type="expression" priority="2" dxfId="13" stopIfTrue="1">
      <formula>ISERROR(BB40)</formula>
    </cfRule>
  </conditionalFormatting>
  <conditionalFormatting sqref="BB42:BS43">
    <cfRule type="expression" priority="1" dxfId="13" stopIfTrue="1">
      <formula>ISERROR(BB42)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2"/>
  <sheetViews>
    <sheetView view="pageBreakPreview" zoomScale="60" zoomScalePageLayoutView="0" workbookViewId="0" topLeftCell="A1">
      <selection activeCell="W16" sqref="W16:AA33"/>
    </sheetView>
  </sheetViews>
  <sheetFormatPr defaultColWidth="2.25390625" defaultRowHeight="13.5"/>
  <cols>
    <col min="1" max="16384" width="2.25390625" style="5" customWidth="1"/>
  </cols>
  <sheetData>
    <row r="1" spans="1:39" ht="18.75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W1" s="96" t="s">
        <v>20</v>
      </c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3" spans="1:40" ht="15" customHeight="1">
      <c r="A3" s="87" t="str">
        <f>'基礎データ'!$B$2&amp;"("&amp;'基礎データ'!$R$2&amp;")"</f>
        <v>()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U3" s="6"/>
      <c r="V3" s="6"/>
      <c r="W3" s="87" t="str">
        <f>'基礎データ'!$B$2&amp;"("&amp;'基礎データ'!$R$2&amp;")"</f>
        <v>()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9"/>
    </row>
    <row r="4" spans="1:40" ht="34.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U4" s="6"/>
      <c r="V4" s="6"/>
      <c r="W4" s="9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5"/>
    </row>
    <row r="5" spans="1:40" ht="18.75" customHeight="1">
      <c r="A5" s="97" t="s">
        <v>21</v>
      </c>
      <c r="B5" s="97"/>
      <c r="C5" s="97"/>
      <c r="D5" s="97"/>
      <c r="E5" s="9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"/>
      <c r="T5" s="6"/>
      <c r="U5" s="7"/>
      <c r="V5" s="7"/>
      <c r="W5" s="97" t="s">
        <v>21</v>
      </c>
      <c r="X5" s="97"/>
      <c r="Y5" s="97"/>
      <c r="Z5" s="97"/>
      <c r="AA5" s="97"/>
      <c r="AB5" s="85">
        <f>'基礎データ'!R4</f>
      </c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1:40" ht="18.75" customHeight="1">
      <c r="A6" s="77" t="s">
        <v>22</v>
      </c>
      <c r="B6" s="77"/>
      <c r="C6" s="77"/>
      <c r="D6" s="77"/>
      <c r="E6" s="77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U6" s="7"/>
      <c r="V6" s="7"/>
      <c r="W6" s="77" t="s">
        <v>22</v>
      </c>
      <c r="X6" s="77"/>
      <c r="Y6" s="77"/>
      <c r="Z6" s="77"/>
      <c r="AA6" s="77"/>
      <c r="AB6" s="85">
        <f>'基礎データ'!R5</f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54" ht="18.75" customHeight="1">
      <c r="A7" s="81" t="s">
        <v>23</v>
      </c>
      <c r="B7" s="81"/>
      <c r="C7" s="81"/>
      <c r="D7" s="81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U7" s="8"/>
      <c r="V7" s="8"/>
      <c r="W7" s="81" t="s">
        <v>23</v>
      </c>
      <c r="X7" s="81"/>
      <c r="Y7" s="81"/>
      <c r="Z7" s="81"/>
      <c r="AA7" s="81"/>
      <c r="AB7" s="85">
        <f>'基礎データ'!R6</f>
      </c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BB7" s="2"/>
    </row>
    <row r="8" spans="1:40" ht="18.75" customHeight="1">
      <c r="A8" s="77" t="s">
        <v>24</v>
      </c>
      <c r="B8" s="77"/>
      <c r="C8" s="77"/>
      <c r="D8" s="77"/>
      <c r="E8" s="7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U8" s="7"/>
      <c r="V8" s="7"/>
      <c r="W8" s="77" t="s">
        <v>24</v>
      </c>
      <c r="X8" s="77"/>
      <c r="Y8" s="77"/>
      <c r="Z8" s="77"/>
      <c r="AA8" s="77"/>
      <c r="AB8" s="85">
        <f>'基礎データ'!R7</f>
      </c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</row>
    <row r="9" spans="1:18" ht="18.75" customHeight="1">
      <c r="A9" s="81" t="s">
        <v>25</v>
      </c>
      <c r="B9" s="81"/>
      <c r="C9" s="81"/>
      <c r="D9" s="81"/>
      <c r="E9" s="81"/>
      <c r="F9" s="149" t="s">
        <v>26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</row>
    <row r="10" spans="1:28" ht="18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W10" s="86" t="s">
        <v>27</v>
      </c>
      <c r="X10" s="86"/>
      <c r="Y10" s="86"/>
      <c r="Z10" s="86"/>
      <c r="AA10" s="86"/>
      <c r="AB10" s="86"/>
    </row>
    <row r="11" spans="1:18" ht="18.75" customHeight="1">
      <c r="A11" s="78"/>
      <c r="B11" s="79"/>
      <c r="C11" s="79"/>
      <c r="D11" s="79"/>
      <c r="E11" s="80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1:40" ht="18.75" customHeight="1">
      <c r="A12" s="78"/>
      <c r="B12" s="79"/>
      <c r="C12" s="79"/>
      <c r="D12" s="79"/>
      <c r="E12" s="80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W12" s="87" t="str">
        <f>'基礎データ'!$B$2&amp;"("&amp;'基礎データ'!$R$2&amp;")"</f>
        <v>()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9"/>
    </row>
    <row r="13" spans="1:40" ht="18.75" customHeight="1">
      <c r="A13" s="78"/>
      <c r="B13" s="79"/>
      <c r="C13" s="79"/>
      <c r="D13" s="79"/>
      <c r="E13" s="80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W13" s="90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</row>
    <row r="14" spans="1:40" ht="18.75" customHeight="1">
      <c r="A14" s="78"/>
      <c r="B14" s="79"/>
      <c r="C14" s="79"/>
      <c r="D14" s="79"/>
      <c r="E14" s="80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W14" s="93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5"/>
    </row>
    <row r="15" spans="1:40" ht="18.75" customHeight="1">
      <c r="A15" s="78"/>
      <c r="B15" s="79"/>
      <c r="C15" s="79"/>
      <c r="D15" s="79"/>
      <c r="E15" s="80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W15" s="81" t="s">
        <v>25</v>
      </c>
      <c r="X15" s="81"/>
      <c r="Y15" s="81"/>
      <c r="Z15" s="81"/>
      <c r="AA15" s="81"/>
      <c r="AB15" s="82" t="s">
        <v>28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4"/>
    </row>
    <row r="16" spans="1:40" ht="18.75" customHeight="1">
      <c r="A16" s="78"/>
      <c r="B16" s="79"/>
      <c r="C16" s="79"/>
      <c r="D16" s="79"/>
      <c r="E16" s="80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W16" s="76"/>
      <c r="X16" s="76"/>
      <c r="Y16" s="76"/>
      <c r="Z16" s="76"/>
      <c r="AA16" s="76"/>
      <c r="AB16" s="77" t="e">
        <f>VLOOKUP(W16,'基礎データ'!$A$10:$R$27,18,FALSE)</f>
        <v>#N/A</v>
      </c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 ht="18.75" customHeight="1">
      <c r="A17" s="78"/>
      <c r="B17" s="79"/>
      <c r="C17" s="79"/>
      <c r="D17" s="79"/>
      <c r="E17" s="80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W17" s="78"/>
      <c r="X17" s="79"/>
      <c r="Y17" s="79"/>
      <c r="Z17" s="79"/>
      <c r="AA17" s="80"/>
      <c r="AB17" s="77" t="e">
        <f>VLOOKUP(W17,'基礎データ'!$A$10:$R$27,18,FALSE)</f>
        <v>#N/A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</row>
    <row r="18" spans="1:40" ht="18.75" customHeight="1">
      <c r="A18" s="78"/>
      <c r="B18" s="79"/>
      <c r="C18" s="79"/>
      <c r="D18" s="79"/>
      <c r="E18" s="80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W18" s="78"/>
      <c r="X18" s="79"/>
      <c r="Y18" s="79"/>
      <c r="Z18" s="79"/>
      <c r="AA18" s="80"/>
      <c r="AB18" s="77" t="e">
        <f>VLOOKUP(W18,'基礎データ'!$A$10:$R$27,18,FALSE)</f>
        <v>#N/A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</row>
    <row r="19" spans="1:40" ht="18.75" customHeight="1">
      <c r="A19" s="78"/>
      <c r="B19" s="79"/>
      <c r="C19" s="79"/>
      <c r="D19" s="79"/>
      <c r="E19" s="8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W19" s="78"/>
      <c r="X19" s="79"/>
      <c r="Y19" s="79"/>
      <c r="Z19" s="79"/>
      <c r="AA19" s="80"/>
      <c r="AB19" s="77" t="e">
        <f>VLOOKUP(W19,'基礎データ'!$A$10:$R$27,18,FALSE)</f>
        <v>#N/A</v>
      </c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</row>
    <row r="20" spans="1:40" ht="18.75" customHeight="1">
      <c r="A20" s="78"/>
      <c r="B20" s="79"/>
      <c r="C20" s="79"/>
      <c r="D20" s="79"/>
      <c r="E20" s="80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W20" s="78"/>
      <c r="X20" s="79"/>
      <c r="Y20" s="79"/>
      <c r="Z20" s="79"/>
      <c r="AA20" s="80"/>
      <c r="AB20" s="77" t="e">
        <f>VLOOKUP(W20,'基礎データ'!$A$10:$R$27,18,FALSE)</f>
        <v>#N/A</v>
      </c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</row>
    <row r="21" spans="1:40" ht="18.75" customHeight="1">
      <c r="A21" s="78"/>
      <c r="B21" s="79"/>
      <c r="C21" s="79"/>
      <c r="D21" s="79"/>
      <c r="E21" s="8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W21" s="78"/>
      <c r="X21" s="79"/>
      <c r="Y21" s="79"/>
      <c r="Z21" s="79"/>
      <c r="AA21" s="80"/>
      <c r="AB21" s="77" t="e">
        <f>VLOOKUP(W21,'基礎データ'!$A$10:$R$27,18,FALSE)</f>
        <v>#N/A</v>
      </c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</row>
    <row r="22" spans="1:40" ht="18.75" customHeight="1">
      <c r="A22" s="78"/>
      <c r="B22" s="79"/>
      <c r="C22" s="79"/>
      <c r="D22" s="79"/>
      <c r="E22" s="80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W22" s="78"/>
      <c r="X22" s="79"/>
      <c r="Y22" s="79"/>
      <c r="Z22" s="79"/>
      <c r="AA22" s="80"/>
      <c r="AB22" s="77" t="e">
        <f>VLOOKUP(W22,'基礎データ'!$A$10:$R$27,18,FALSE)</f>
        <v>#N/A</v>
      </c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0" ht="18.75" customHeight="1">
      <c r="A23" s="78"/>
      <c r="B23" s="79"/>
      <c r="C23" s="79"/>
      <c r="D23" s="79"/>
      <c r="E23" s="80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W23" s="78"/>
      <c r="X23" s="79"/>
      <c r="Y23" s="79"/>
      <c r="Z23" s="79"/>
      <c r="AA23" s="80"/>
      <c r="AB23" s="77" t="e">
        <f>VLOOKUP(W23,'基礎データ'!$A$10:$R$27,18,FALSE)</f>
        <v>#N/A</v>
      </c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 ht="18.75" customHeight="1">
      <c r="A24" s="78"/>
      <c r="B24" s="79"/>
      <c r="C24" s="79"/>
      <c r="D24" s="79"/>
      <c r="E24" s="80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W24" s="78"/>
      <c r="X24" s="79"/>
      <c r="Y24" s="79"/>
      <c r="Z24" s="79"/>
      <c r="AA24" s="80"/>
      <c r="AB24" s="77" t="e">
        <f>VLOOKUP(W24,'基礎データ'!$A$10:$R$27,18,FALSE)</f>
        <v>#N/A</v>
      </c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</row>
    <row r="25" spans="1:40" ht="18.75" customHeight="1">
      <c r="A25" s="78"/>
      <c r="B25" s="79"/>
      <c r="C25" s="79"/>
      <c r="D25" s="79"/>
      <c r="E25" s="80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W25" s="78"/>
      <c r="X25" s="79"/>
      <c r="Y25" s="79"/>
      <c r="Z25" s="79"/>
      <c r="AA25" s="80"/>
      <c r="AB25" s="77" t="e">
        <f>VLOOKUP(W25,'基礎データ'!$A$10:$R$27,18,FALSE)</f>
        <v>#N/A</v>
      </c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</row>
    <row r="26" spans="1:40" ht="18.75" customHeight="1">
      <c r="A26" s="78"/>
      <c r="B26" s="79"/>
      <c r="C26" s="79"/>
      <c r="D26" s="79"/>
      <c r="E26" s="80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W26" s="78"/>
      <c r="X26" s="79"/>
      <c r="Y26" s="79"/>
      <c r="Z26" s="79"/>
      <c r="AA26" s="80"/>
      <c r="AB26" s="77" t="e">
        <f>VLOOKUP(W26,'基礎データ'!$A$10:$R$27,18,FALSE)</f>
        <v>#N/A</v>
      </c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</row>
    <row r="27" spans="1:40" ht="18.75" customHeight="1">
      <c r="A27" s="78"/>
      <c r="B27" s="79"/>
      <c r="C27" s="79"/>
      <c r="D27" s="79"/>
      <c r="E27" s="80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W27" s="78"/>
      <c r="X27" s="79"/>
      <c r="Y27" s="79"/>
      <c r="Z27" s="79"/>
      <c r="AA27" s="80"/>
      <c r="AB27" s="77" t="e">
        <f>VLOOKUP(W27,'基礎データ'!$A$10:$R$27,18,FALSE)</f>
        <v>#N/A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</row>
    <row r="28" spans="1:40" ht="18.75" customHeight="1">
      <c r="A28" s="76" t="s">
        <v>29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W28" s="78"/>
      <c r="X28" s="79"/>
      <c r="Y28" s="79"/>
      <c r="Z28" s="79"/>
      <c r="AA28" s="80"/>
      <c r="AB28" s="77" t="e">
        <f>VLOOKUP(W28,'基礎データ'!$A$10:$R$27,18,FALSE)</f>
        <v>#N/A</v>
      </c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</row>
    <row r="29" spans="1:40" ht="18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W29" s="78"/>
      <c r="X29" s="79"/>
      <c r="Y29" s="79"/>
      <c r="Z29" s="79"/>
      <c r="AA29" s="80"/>
      <c r="AB29" s="77" t="e">
        <f>VLOOKUP(W29,'基礎データ'!$A$10:$R$27,18,FALSE)</f>
        <v>#N/A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</row>
    <row r="30" spans="1:40" ht="18.75" customHeight="1">
      <c r="A30" s="76" t="s">
        <v>30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W30" s="78"/>
      <c r="X30" s="79"/>
      <c r="Y30" s="79"/>
      <c r="Z30" s="79"/>
      <c r="AA30" s="80"/>
      <c r="AB30" s="77" t="e">
        <f>VLOOKUP(W30,'基礎データ'!$A$10:$R$27,18,FALSE)</f>
        <v>#N/A</v>
      </c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</row>
    <row r="31" spans="1:40" ht="18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W31" s="78"/>
      <c r="X31" s="79"/>
      <c r="Y31" s="79"/>
      <c r="Z31" s="79"/>
      <c r="AA31" s="80"/>
      <c r="AB31" s="77" t="e">
        <f>VLOOKUP(W31,'基礎データ'!$A$10:$R$27,18,FALSE)</f>
        <v>#N/A</v>
      </c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</row>
    <row r="32" spans="1:40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W32" s="78"/>
      <c r="X32" s="79"/>
      <c r="Y32" s="79"/>
      <c r="Z32" s="79"/>
      <c r="AA32" s="80"/>
      <c r="AB32" s="77" t="e">
        <f>VLOOKUP(W32,'基礎データ'!$A$10:$R$27,18,FALSE)</f>
        <v>#N/A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</row>
    <row r="33" spans="23:40" ht="18.75" customHeight="1">
      <c r="W33" s="76"/>
      <c r="X33" s="76"/>
      <c r="Y33" s="76"/>
      <c r="Z33" s="76"/>
      <c r="AA33" s="76"/>
      <c r="AB33" s="77" t="e">
        <f>VLOOKUP(W33,'基礎データ'!$A$10:$R$27,18,FALSE)</f>
        <v>#N/A</v>
      </c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</row>
    <row r="34" spans="1:40" ht="18.75" customHeight="1">
      <c r="A34" s="5" t="s">
        <v>62</v>
      </c>
      <c r="W34" s="76" t="s">
        <v>29</v>
      </c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18.75" customHeight="1">
      <c r="A35" s="5" t="s">
        <v>63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</row>
    <row r="36" spans="1:40" ht="18.75" customHeight="1">
      <c r="A36" s="5" t="s">
        <v>64</v>
      </c>
      <c r="W36" s="76" t="s">
        <v>30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</row>
    <row r="37" spans="1:40" ht="18.75" customHeight="1">
      <c r="A37" s="5" t="s">
        <v>65</v>
      </c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ht="13.5">
      <c r="A38" s="5" t="s">
        <v>31</v>
      </c>
    </row>
    <row r="40" ht="13.5">
      <c r="W40" s="5" t="s">
        <v>66</v>
      </c>
    </row>
    <row r="42" ht="13.5">
      <c r="W42" s="5" t="s">
        <v>32</v>
      </c>
    </row>
  </sheetData>
  <sheetProtection/>
  <mergeCells count="102">
    <mergeCell ref="W32:AA32"/>
    <mergeCell ref="AB32:AN32"/>
    <mergeCell ref="W33:AA33"/>
    <mergeCell ref="AB33:AN33"/>
    <mergeCell ref="W34:AN35"/>
    <mergeCell ref="W36:AN37"/>
    <mergeCell ref="A28:R29"/>
    <mergeCell ref="W28:AA28"/>
    <mergeCell ref="AB28:AN28"/>
    <mergeCell ref="W29:AA29"/>
    <mergeCell ref="AB29:AN29"/>
    <mergeCell ref="A30:R31"/>
    <mergeCell ref="W30:AA30"/>
    <mergeCell ref="AB30:AN30"/>
    <mergeCell ref="W31:AA31"/>
    <mergeCell ref="AB31:AN31"/>
    <mergeCell ref="A26:E26"/>
    <mergeCell ref="F26:R26"/>
    <mergeCell ref="W26:AA26"/>
    <mergeCell ref="AB26:AN26"/>
    <mergeCell ref="A27:E27"/>
    <mergeCell ref="F27:R27"/>
    <mergeCell ref="W27:AA27"/>
    <mergeCell ref="AB27:AN27"/>
    <mergeCell ref="A24:E24"/>
    <mergeCell ref="F24:R24"/>
    <mergeCell ref="W24:AA24"/>
    <mergeCell ref="AB24:AN24"/>
    <mergeCell ref="A25:E25"/>
    <mergeCell ref="F25:R25"/>
    <mergeCell ref="W25:AA25"/>
    <mergeCell ref="AB25:AN25"/>
    <mergeCell ref="A22:E22"/>
    <mergeCell ref="F22:R22"/>
    <mergeCell ref="W22:AA22"/>
    <mergeCell ref="AB22:AN22"/>
    <mergeCell ref="A23:E23"/>
    <mergeCell ref="F23:R23"/>
    <mergeCell ref="W23:AA23"/>
    <mergeCell ref="AB23:AN23"/>
    <mergeCell ref="A20:E20"/>
    <mergeCell ref="F20:R20"/>
    <mergeCell ref="W20:AA20"/>
    <mergeCell ref="AB20:AN20"/>
    <mergeCell ref="A21:E21"/>
    <mergeCell ref="F21:R21"/>
    <mergeCell ref="W21:AA21"/>
    <mergeCell ref="AB21:AN21"/>
    <mergeCell ref="A18:E18"/>
    <mergeCell ref="F18:R18"/>
    <mergeCell ref="W18:AA18"/>
    <mergeCell ref="AB18:AN18"/>
    <mergeCell ref="A19:E19"/>
    <mergeCell ref="F19:R19"/>
    <mergeCell ref="W19:AA19"/>
    <mergeCell ref="AB19:AN19"/>
    <mergeCell ref="A16:E16"/>
    <mergeCell ref="F16:R16"/>
    <mergeCell ref="W16:AA16"/>
    <mergeCell ref="AB16:AN16"/>
    <mergeCell ref="A17:E17"/>
    <mergeCell ref="F17:R17"/>
    <mergeCell ref="W17:AA17"/>
    <mergeCell ref="AB17:AN17"/>
    <mergeCell ref="A14:E14"/>
    <mergeCell ref="F14:R14"/>
    <mergeCell ref="A15:E15"/>
    <mergeCell ref="F15:R15"/>
    <mergeCell ref="W15:AA15"/>
    <mergeCell ref="AB15:AN15"/>
    <mergeCell ref="A10:E10"/>
    <mergeCell ref="F10:R10"/>
    <mergeCell ref="W10:AB10"/>
    <mergeCell ref="A11:E11"/>
    <mergeCell ref="F11:R11"/>
    <mergeCell ref="A12:E12"/>
    <mergeCell ref="F12:R12"/>
    <mergeCell ref="W12:AN14"/>
    <mergeCell ref="A13:E13"/>
    <mergeCell ref="F13:R13"/>
    <mergeCell ref="A8:E8"/>
    <mergeCell ref="F8:R8"/>
    <mergeCell ref="W8:AA8"/>
    <mergeCell ref="AB8:AN8"/>
    <mergeCell ref="A9:E9"/>
    <mergeCell ref="F9:R9"/>
    <mergeCell ref="A6:E6"/>
    <mergeCell ref="F6:R6"/>
    <mergeCell ref="W6:AA6"/>
    <mergeCell ref="AB6:AN6"/>
    <mergeCell ref="A7:E7"/>
    <mergeCell ref="F7:R7"/>
    <mergeCell ref="W7:AA7"/>
    <mergeCell ref="AB7:AN7"/>
    <mergeCell ref="A1:P1"/>
    <mergeCell ref="W1:AM1"/>
    <mergeCell ref="A3:R4"/>
    <mergeCell ref="W3:AN4"/>
    <mergeCell ref="A5:E5"/>
    <mergeCell ref="F5:R5"/>
    <mergeCell ref="W5:AA5"/>
    <mergeCell ref="AB5:AN5"/>
  </mergeCells>
  <conditionalFormatting sqref="AB16:AN33">
    <cfRule type="expression" priority="1" dxfId="12" stopIfTrue="1">
      <formula>ISERROR(AB16)</formula>
    </cfRule>
  </conditionalFormatting>
  <printOptions/>
  <pageMargins left="0.5511811023622047" right="0.5511811023622047" top="0.5905511811023623" bottom="0.5511811023622047" header="0.4330708661417323" footer="0.35433070866141736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asahikawa volley</dc:creator>
  <cp:keywords/>
  <dc:description/>
  <cp:lastModifiedBy>Ryuhei</cp:lastModifiedBy>
  <cp:lastPrinted>2016-08-28T08:57:41Z</cp:lastPrinted>
  <dcterms:created xsi:type="dcterms:W3CDTF">2003-05-12T08:09:52Z</dcterms:created>
  <dcterms:modified xsi:type="dcterms:W3CDTF">2019-02-08T05:07:47Z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